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5300" windowHeight="6090" firstSheet="4" activeTab="5"/>
  </bookViews>
  <sheets>
    <sheet name="1. třídy" sheetId="1" r:id="rId1"/>
    <sheet name="2. třídy" sheetId="2" r:id="rId2"/>
    <sheet name="3. třídy" sheetId="3" r:id="rId3"/>
    <sheet name="4.třídy" sheetId="4" r:id="rId4"/>
    <sheet name="5. třídy" sheetId="5" r:id="rId5"/>
    <sheet name="jednotlivci 1. třída" sheetId="6" r:id="rId6"/>
    <sheet name="jednotlivci 2. třída" sheetId="7" r:id="rId7"/>
    <sheet name="jednotlivci 3. třída" sheetId="8" r:id="rId8"/>
    <sheet name="jednotlivci 4. třída" sheetId="9" r:id="rId9"/>
    <sheet name="jednotlivci 5. tříd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<sst xmlns="http://schemas.openxmlformats.org/spreadsheetml/2006/main" count="145" uniqueCount="28">
  <si>
    <t>Celkové výsledky dívek (4. třída)</t>
  </si>
  <si>
    <t>Celkové výsledky chlapců (4. třída)</t>
  </si>
  <si>
    <t>Celkové výsledky  (4. třída)</t>
  </si>
  <si>
    <t>Pořadí</t>
  </si>
  <si>
    <t>č. d.</t>
  </si>
  <si>
    <t>Škola</t>
  </si>
  <si>
    <t>Body</t>
  </si>
  <si>
    <t>Celkové výsledky dívek (1.  třída)</t>
  </si>
  <si>
    <t>Celkové výsledky chlapců (1. třída)</t>
  </si>
  <si>
    <t>Celkové výsledky  (1. třída)</t>
  </si>
  <si>
    <t>Celkové výsledky dívek (3.  třída)</t>
  </si>
  <si>
    <t>Celkové výsledky chlapců (3. třída)</t>
  </si>
  <si>
    <t>Celkové výsledky  (3. třída)</t>
  </si>
  <si>
    <t>Celkové výsledky dívek (2. třída)</t>
  </si>
  <si>
    <t>Celkové výsledky chlapců (2. třída)</t>
  </si>
  <si>
    <t>Celkové výsledky  (2. třída)</t>
  </si>
  <si>
    <t>Celkové výsledky dívek (5. třída)</t>
  </si>
  <si>
    <t>Celkové výsledky chlapců (5. třída)</t>
  </si>
  <si>
    <t>Celkové výsledky  (5. třída)</t>
  </si>
  <si>
    <t>Celkové výsledky atletické všestrannosti  jednotlivců (1. třídy)</t>
  </si>
  <si>
    <t>Dívky</t>
  </si>
  <si>
    <t>Chlapci</t>
  </si>
  <si>
    <t>Číslo</t>
  </si>
  <si>
    <t>Jméno</t>
  </si>
  <si>
    <t>Celkové výsledky atletické všestrannosti  jednotlivců (2. třídy)</t>
  </si>
  <si>
    <t>Celkové výsledky atletické všestrannosti  jednotlivců (3. třídy)</t>
  </si>
  <si>
    <t>Celkové výsledky atletické všestrannosti  jednotlivců (4. třídy)</t>
  </si>
  <si>
    <t>Celkové výsledky atletické všestrannosti  jednotlivců (5. třídy)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</si>
</sst>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b/>
      <u val="single"/>
      <sz val="14"/>
      <name val="Arial CE"/>
      <family val="2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sestr1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V&#352;ESTR5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sestr2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sestr3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sestr4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SESTR5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sestr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vsestr2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&#352;ESTR3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&#353;estr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start60d"/>
      <sheetName val="start60ch"/>
      <sheetName val="výsl60d"/>
      <sheetName val="výsl60ch"/>
      <sheetName val="startdáld"/>
      <sheetName val="startdálch"/>
      <sheetName val="výsldáld"/>
      <sheetName val="výsldálch"/>
      <sheetName val="start500d"/>
      <sheetName val="start800ch"/>
      <sheetName val="výsl500d"/>
      <sheetName val="výsl800ch"/>
      <sheetName val="tabdružstevd"/>
      <sheetName val="tabdružstevch"/>
      <sheetName val="celkvýsldružstev"/>
      <sheetName val="celkvýsljednotlivců"/>
      <sheetName val="bodovacíta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  <sheetDataSet>
      <sheetData sheetId="3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</v>
          </cell>
          <cell r="L4" t="str">
            <v>Sejpalová Olga</v>
          </cell>
          <cell r="M4" t="str">
            <v>ZŠ Petrovice</v>
          </cell>
          <cell r="N4">
            <v>9.68</v>
          </cell>
          <cell r="O4">
            <v>54</v>
          </cell>
        </row>
        <row r="5">
          <cell r="K5">
            <v>2</v>
          </cell>
          <cell r="L5" t="str">
            <v>Kohoutová Andrea</v>
          </cell>
          <cell r="M5" t="str">
            <v>ZŠ Petrovice</v>
          </cell>
          <cell r="N5">
            <v>10.71</v>
          </cell>
          <cell r="O5">
            <v>27</v>
          </cell>
        </row>
        <row r="6">
          <cell r="K6">
            <v>3</v>
          </cell>
          <cell r="L6" t="str">
            <v>Soukupová Michaela</v>
          </cell>
          <cell r="M6" t="str">
            <v>ZŠ Petrovice</v>
          </cell>
          <cell r="O6">
            <v>0</v>
          </cell>
        </row>
        <row r="7">
          <cell r="K7">
            <v>4</v>
          </cell>
          <cell r="L7" t="str">
            <v>Jiráčková Aneta</v>
          </cell>
          <cell r="M7" t="str">
            <v>ZŠ Kamýk nad Vltavou</v>
          </cell>
          <cell r="N7">
            <v>9.68</v>
          </cell>
          <cell r="O7">
            <v>54</v>
          </cell>
        </row>
        <row r="8">
          <cell r="K8">
            <v>5</v>
          </cell>
          <cell r="L8" t="str">
            <v>Skokanová Marie</v>
          </cell>
          <cell r="M8" t="str">
            <v>ZŠ Kamýk nad Vltavou</v>
          </cell>
          <cell r="N8">
            <v>10.5</v>
          </cell>
          <cell r="O8">
            <v>34</v>
          </cell>
        </row>
        <row r="9">
          <cell r="K9">
            <v>6</v>
          </cell>
          <cell r="L9" t="str">
            <v>Cintulová Barbora</v>
          </cell>
          <cell r="M9" t="str">
            <v>ZŠ Kamýk nad Vltavou</v>
          </cell>
          <cell r="N9">
            <v>11.52</v>
          </cell>
          <cell r="O9">
            <v>14</v>
          </cell>
        </row>
        <row r="10">
          <cell r="K10">
            <v>7</v>
          </cell>
          <cell r="L10" t="str">
            <v>Černá Lucie</v>
          </cell>
          <cell r="M10" t="str">
            <v>ZŠ Dublovice</v>
          </cell>
          <cell r="N10">
            <v>10.81</v>
          </cell>
          <cell r="O10">
            <v>25</v>
          </cell>
        </row>
        <row r="11">
          <cell r="K11">
            <v>8</v>
          </cell>
          <cell r="L11">
            <v>0</v>
          </cell>
          <cell r="M11" t="str">
            <v>ZŠ Dublovice</v>
          </cell>
          <cell r="O11">
            <v>0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O12">
            <v>0</v>
          </cell>
        </row>
        <row r="13">
          <cell r="K13">
            <v>10</v>
          </cell>
          <cell r="L13" t="str">
            <v>Süsserová Gabriela</v>
          </cell>
          <cell r="M13" t="str">
            <v>ZŠ Kosova Hora</v>
          </cell>
          <cell r="N13">
            <v>9.99</v>
          </cell>
          <cell r="O13">
            <v>46</v>
          </cell>
        </row>
        <row r="14">
          <cell r="K14">
            <v>11</v>
          </cell>
          <cell r="L14" t="str">
            <v>Žirovnická Tereza</v>
          </cell>
          <cell r="M14" t="str">
            <v>ZŠ Kosova Hora</v>
          </cell>
          <cell r="N14">
            <v>10.16</v>
          </cell>
          <cell r="O14">
            <v>41</v>
          </cell>
        </row>
        <row r="15">
          <cell r="K15">
            <v>12</v>
          </cell>
          <cell r="L15" t="str">
            <v>Broučková Alena</v>
          </cell>
          <cell r="M15" t="str">
            <v>ZŠ Kosova Hora</v>
          </cell>
          <cell r="N15">
            <v>9.68</v>
          </cell>
          <cell r="O15">
            <v>54</v>
          </cell>
        </row>
        <row r="16">
          <cell r="K16">
            <v>13</v>
          </cell>
          <cell r="L16" t="str">
            <v>Janečková Petra</v>
          </cell>
          <cell r="M16" t="str">
            <v>1.ZŠ Sedlčany</v>
          </cell>
          <cell r="N16">
            <v>9.73</v>
          </cell>
          <cell r="O16">
            <v>51</v>
          </cell>
        </row>
        <row r="17">
          <cell r="K17">
            <v>14</v>
          </cell>
          <cell r="L17" t="str">
            <v>Peterková Lucie</v>
          </cell>
          <cell r="M17" t="str">
            <v>1.ZŠ Sedlčany</v>
          </cell>
          <cell r="N17">
            <v>10.2</v>
          </cell>
          <cell r="O17">
            <v>41</v>
          </cell>
        </row>
        <row r="18">
          <cell r="K18">
            <v>15</v>
          </cell>
          <cell r="L18" t="str">
            <v>Neradová Markéta</v>
          </cell>
          <cell r="M18" t="str">
            <v>1.ZŠ Sedlčany</v>
          </cell>
          <cell r="N18">
            <v>9.96</v>
          </cell>
          <cell r="O18">
            <v>46</v>
          </cell>
        </row>
        <row r="19">
          <cell r="K19">
            <v>16</v>
          </cell>
          <cell r="L19">
            <v>0</v>
          </cell>
          <cell r="M19">
            <v>0</v>
          </cell>
          <cell r="O19">
            <v>0</v>
          </cell>
        </row>
        <row r="20">
          <cell r="K20">
            <v>18</v>
          </cell>
          <cell r="L20">
            <v>0</v>
          </cell>
          <cell r="M20">
            <v>0</v>
          </cell>
          <cell r="O20">
            <v>0</v>
          </cell>
        </row>
        <row r="21">
          <cell r="K21">
            <v>19</v>
          </cell>
          <cell r="L21">
            <v>0</v>
          </cell>
          <cell r="M21">
            <v>0</v>
          </cell>
          <cell r="O21">
            <v>0</v>
          </cell>
        </row>
        <row r="22">
          <cell r="K22">
            <v>20</v>
          </cell>
          <cell r="L22">
            <v>0</v>
          </cell>
          <cell r="M22">
            <v>0</v>
          </cell>
          <cell r="O22">
            <v>0</v>
          </cell>
        </row>
      </sheetData>
      <sheetData sheetId="4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101</v>
          </cell>
          <cell r="L4" t="str">
            <v>Holan MARTIN</v>
          </cell>
          <cell r="M4" t="str">
            <v>ZŠ Petrovice</v>
          </cell>
          <cell r="N4">
            <v>9.99</v>
          </cell>
          <cell r="O4">
            <v>26</v>
          </cell>
        </row>
        <row r="5">
          <cell r="K5">
            <v>102</v>
          </cell>
          <cell r="L5" t="str">
            <v>Vanžura Zdeněk</v>
          </cell>
          <cell r="M5" t="str">
            <v>ZŠ Petrovice</v>
          </cell>
          <cell r="N5">
            <v>10.81</v>
          </cell>
          <cell r="O5">
            <v>11</v>
          </cell>
        </row>
        <row r="6">
          <cell r="K6">
            <v>103</v>
          </cell>
          <cell r="L6">
            <v>0</v>
          </cell>
          <cell r="M6" t="str">
            <v>ZŠ Petrovice</v>
          </cell>
          <cell r="O6">
            <v>0</v>
          </cell>
        </row>
        <row r="7">
          <cell r="K7">
            <v>104</v>
          </cell>
          <cell r="L7" t="str">
            <v>Balek Filip</v>
          </cell>
          <cell r="M7" t="str">
            <v>ZŠ Kamýk nad Vltavou</v>
          </cell>
          <cell r="N7">
            <v>9.99</v>
          </cell>
          <cell r="O7">
            <v>26</v>
          </cell>
        </row>
        <row r="8">
          <cell r="K8">
            <v>105</v>
          </cell>
          <cell r="L8" t="str">
            <v>Doubrava Petr</v>
          </cell>
          <cell r="M8" t="str">
            <v>ZŠ Kamýk nad Vltavou</v>
          </cell>
          <cell r="N8">
            <v>9.48</v>
          </cell>
          <cell r="O8">
            <v>38</v>
          </cell>
        </row>
        <row r="9">
          <cell r="K9">
            <v>106</v>
          </cell>
          <cell r="L9" t="str">
            <v>Petrásek Michal</v>
          </cell>
          <cell r="M9" t="str">
            <v>ZŠ Kamýk nad Vltavou</v>
          </cell>
          <cell r="N9">
            <v>9.99</v>
          </cell>
          <cell r="O9">
            <v>26</v>
          </cell>
        </row>
        <row r="10">
          <cell r="K10">
            <v>107</v>
          </cell>
          <cell r="L10" t="str">
            <v>Burian Štěpán</v>
          </cell>
          <cell r="M10" t="str">
            <v>ZŠ Dublovice</v>
          </cell>
          <cell r="N10">
            <v>10.71</v>
          </cell>
          <cell r="O10">
            <v>12</v>
          </cell>
        </row>
        <row r="11">
          <cell r="K11">
            <v>108</v>
          </cell>
          <cell r="L11" t="str">
            <v>Rucki Matyáš</v>
          </cell>
          <cell r="M11" t="str">
            <v>ZŠ Dublovice</v>
          </cell>
          <cell r="N11">
            <v>10.3</v>
          </cell>
          <cell r="O11">
            <v>20</v>
          </cell>
        </row>
        <row r="12">
          <cell r="K12">
            <v>109</v>
          </cell>
          <cell r="L12" t="str">
            <v>Spilka Ondřej</v>
          </cell>
          <cell r="M12" t="str">
            <v>ZŠ Dublovice</v>
          </cell>
          <cell r="N12">
            <v>10.71</v>
          </cell>
          <cell r="O12">
            <v>12</v>
          </cell>
        </row>
        <row r="13">
          <cell r="K13">
            <v>110</v>
          </cell>
          <cell r="L13" t="str">
            <v>Pflégr Richard</v>
          </cell>
          <cell r="M13" t="str">
            <v>ZŠ Kosova Hora</v>
          </cell>
          <cell r="N13">
            <v>9.71</v>
          </cell>
          <cell r="O13">
            <v>31</v>
          </cell>
        </row>
        <row r="14">
          <cell r="K14">
            <v>111</v>
          </cell>
          <cell r="L14" t="str">
            <v>Kopáček Patrik</v>
          </cell>
          <cell r="M14" t="str">
            <v>ZŠ Kosova Hora</v>
          </cell>
          <cell r="N14">
            <v>9.61</v>
          </cell>
          <cell r="O14">
            <v>33</v>
          </cell>
        </row>
        <row r="15">
          <cell r="K15">
            <v>112</v>
          </cell>
          <cell r="L15" t="str">
            <v>Kouklík Jakub</v>
          </cell>
          <cell r="M15" t="str">
            <v>ZŠ Kosova Hora</v>
          </cell>
          <cell r="N15">
            <v>9.13</v>
          </cell>
          <cell r="O15">
            <v>46</v>
          </cell>
        </row>
        <row r="16">
          <cell r="K16">
            <v>113</v>
          </cell>
          <cell r="L16" t="str">
            <v>Břečka Jakub</v>
          </cell>
          <cell r="M16" t="str">
            <v>1.ZŠ Sedlčany</v>
          </cell>
          <cell r="N16">
            <v>9.48</v>
          </cell>
          <cell r="O16">
            <v>38</v>
          </cell>
        </row>
        <row r="17">
          <cell r="K17">
            <v>114</v>
          </cell>
          <cell r="L17" t="str">
            <v>Svoboda Tomáš</v>
          </cell>
          <cell r="M17" t="str">
            <v>1.ZŠ Sedlčany</v>
          </cell>
          <cell r="N17">
            <v>9.03</v>
          </cell>
          <cell r="O17">
            <v>49</v>
          </cell>
        </row>
        <row r="18">
          <cell r="K18">
            <v>115</v>
          </cell>
          <cell r="L18" t="str">
            <v>Bartoš Jan</v>
          </cell>
          <cell r="M18" t="str">
            <v>1.ZŠ Sedlčany</v>
          </cell>
          <cell r="N18">
            <v>9.85</v>
          </cell>
          <cell r="O18">
            <v>29</v>
          </cell>
        </row>
        <row r="19">
          <cell r="K19">
            <v>116</v>
          </cell>
          <cell r="L19">
            <v>0</v>
          </cell>
          <cell r="M19">
            <v>0</v>
          </cell>
          <cell r="O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O20">
            <v>0</v>
          </cell>
        </row>
        <row r="21">
          <cell r="K21">
            <v>118</v>
          </cell>
          <cell r="L21">
            <v>0</v>
          </cell>
          <cell r="M21">
            <v>0</v>
          </cell>
          <cell r="O21">
            <v>0</v>
          </cell>
        </row>
        <row r="22">
          <cell r="K22">
            <v>119</v>
          </cell>
          <cell r="L22">
            <v>0</v>
          </cell>
          <cell r="M22">
            <v>0</v>
          </cell>
          <cell r="O22">
            <v>0</v>
          </cell>
        </row>
        <row r="23">
          <cell r="K23">
            <v>120</v>
          </cell>
          <cell r="L23">
            <v>0</v>
          </cell>
          <cell r="M23">
            <v>0</v>
          </cell>
          <cell r="O23">
            <v>0</v>
          </cell>
        </row>
      </sheetData>
      <sheetData sheetId="7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Sejpalová Olga</v>
          </cell>
          <cell r="M4" t="str">
            <v>ZŠ Petrovice</v>
          </cell>
          <cell r="N4">
            <v>323</v>
          </cell>
          <cell r="Q4">
            <v>323</v>
          </cell>
          <cell r="R4">
            <v>41</v>
          </cell>
        </row>
        <row r="5">
          <cell r="K5">
            <v>2</v>
          </cell>
          <cell r="L5" t="str">
            <v>Kohoutová Andrea</v>
          </cell>
          <cell r="M5" t="str">
            <v>ZŠ Petrovice</v>
          </cell>
          <cell r="N5">
            <v>306</v>
          </cell>
          <cell r="Q5">
            <v>306</v>
          </cell>
          <cell r="R5">
            <v>36</v>
          </cell>
        </row>
        <row r="6">
          <cell r="K6">
            <v>3</v>
          </cell>
          <cell r="L6" t="str">
            <v>Soukupová Michaela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4</v>
          </cell>
          <cell r="L7" t="str">
            <v>Jiráčková Aneta</v>
          </cell>
          <cell r="M7" t="str">
            <v>ZŠ Kamýk nad Vltavou</v>
          </cell>
          <cell r="N7">
            <v>334</v>
          </cell>
          <cell r="Q7">
            <v>334</v>
          </cell>
          <cell r="R7">
            <v>45</v>
          </cell>
        </row>
        <row r="8">
          <cell r="K8">
            <v>5</v>
          </cell>
          <cell r="L8" t="str">
            <v>Skokanová Marie</v>
          </cell>
          <cell r="M8" t="str">
            <v>ZŠ Kamýk nad Vltavou</v>
          </cell>
          <cell r="N8">
            <v>276</v>
          </cell>
          <cell r="Q8">
            <v>276</v>
          </cell>
          <cell r="R8">
            <v>28</v>
          </cell>
        </row>
        <row r="9">
          <cell r="K9">
            <v>6</v>
          </cell>
          <cell r="L9" t="str">
            <v>Cintulová Barbora</v>
          </cell>
          <cell r="M9" t="str">
            <v>ZŠ Kamýk nad Vltavou</v>
          </cell>
          <cell r="N9">
            <v>230</v>
          </cell>
          <cell r="Q9">
            <v>230</v>
          </cell>
          <cell r="R9">
            <v>16</v>
          </cell>
        </row>
        <row r="10">
          <cell r="K10">
            <v>7</v>
          </cell>
          <cell r="L10" t="str">
            <v>Černá Lucie</v>
          </cell>
          <cell r="M10" t="str">
            <v>ZŠ Dublovice</v>
          </cell>
          <cell r="N10">
            <v>287</v>
          </cell>
          <cell r="Q10">
            <v>287</v>
          </cell>
          <cell r="R10">
            <v>31</v>
          </cell>
        </row>
        <row r="11">
          <cell r="K11">
            <v>8</v>
          </cell>
          <cell r="L11">
            <v>0</v>
          </cell>
          <cell r="M11" t="str">
            <v>ZŠ Dublovice</v>
          </cell>
          <cell r="Q11">
            <v>0</v>
          </cell>
          <cell r="R11">
            <v>0</v>
          </cell>
        </row>
        <row r="12">
          <cell r="K12">
            <v>10</v>
          </cell>
          <cell r="L12" t="str">
            <v>Süsserová Gabriela</v>
          </cell>
          <cell r="M12" t="str">
            <v>ZŠ Kosova Hora</v>
          </cell>
          <cell r="N12">
            <v>344</v>
          </cell>
          <cell r="Q12">
            <v>344</v>
          </cell>
          <cell r="R12">
            <v>48</v>
          </cell>
        </row>
        <row r="13">
          <cell r="K13">
            <v>11</v>
          </cell>
          <cell r="L13" t="str">
            <v>Žirovnická Tereza</v>
          </cell>
          <cell r="M13" t="str">
            <v>ZŠ Kosova Hora</v>
          </cell>
          <cell r="N13">
            <v>304</v>
          </cell>
          <cell r="Q13">
            <v>304</v>
          </cell>
          <cell r="R13">
            <v>36</v>
          </cell>
        </row>
        <row r="14">
          <cell r="K14">
            <v>12</v>
          </cell>
          <cell r="L14" t="str">
            <v>Broučková Alena</v>
          </cell>
          <cell r="M14" t="str">
            <v>ZŠ Kosova Hora</v>
          </cell>
          <cell r="N14">
            <v>342</v>
          </cell>
          <cell r="Q14">
            <v>342</v>
          </cell>
          <cell r="R14">
            <v>47</v>
          </cell>
        </row>
        <row r="15">
          <cell r="K15">
            <v>13</v>
          </cell>
          <cell r="L15" t="str">
            <v>Janečková Petra</v>
          </cell>
          <cell r="M15" t="str">
            <v>1.ZŠ Sedlčany</v>
          </cell>
          <cell r="N15">
            <v>345</v>
          </cell>
          <cell r="Q15">
            <v>345</v>
          </cell>
          <cell r="R15">
            <v>48</v>
          </cell>
        </row>
        <row r="16">
          <cell r="K16">
            <v>14</v>
          </cell>
          <cell r="L16" t="str">
            <v>Peterková Lucie</v>
          </cell>
          <cell r="M16" t="str">
            <v>1.ZŠ Sedlčany</v>
          </cell>
          <cell r="N16">
            <v>355</v>
          </cell>
          <cell r="Q16">
            <v>355</v>
          </cell>
          <cell r="R16">
            <v>51</v>
          </cell>
        </row>
        <row r="17">
          <cell r="K17">
            <v>15</v>
          </cell>
          <cell r="L17" t="str">
            <v>Neradová Markéta</v>
          </cell>
          <cell r="M17" t="str">
            <v>1.ZŠ Sedlčany</v>
          </cell>
          <cell r="N17">
            <v>332</v>
          </cell>
          <cell r="Q17">
            <v>332</v>
          </cell>
          <cell r="R17">
            <v>44</v>
          </cell>
        </row>
        <row r="18">
          <cell r="K18">
            <v>16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K19">
            <v>17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18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K21">
            <v>19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K22">
            <v>20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</sheetData>
      <sheetData sheetId="8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101</v>
          </cell>
          <cell r="L4" t="str">
            <v>Holan MARTIN</v>
          </cell>
          <cell r="M4" t="str">
            <v>ZŠ Petrovice</v>
          </cell>
          <cell r="N4">
            <v>290</v>
          </cell>
          <cell r="Q4">
            <v>290</v>
          </cell>
          <cell r="R4">
            <v>22</v>
          </cell>
        </row>
        <row r="5">
          <cell r="K5">
            <v>102</v>
          </cell>
          <cell r="L5" t="str">
            <v>Vanžura Zdeněk</v>
          </cell>
          <cell r="M5" t="str">
            <v>ZŠ Petrovice</v>
          </cell>
          <cell r="N5">
            <v>271</v>
          </cell>
          <cell r="Q5">
            <v>271</v>
          </cell>
          <cell r="R5">
            <v>18</v>
          </cell>
        </row>
        <row r="6">
          <cell r="K6">
            <v>103</v>
          </cell>
          <cell r="L6">
            <v>0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104</v>
          </cell>
          <cell r="L7" t="str">
            <v>Balek Filip</v>
          </cell>
          <cell r="M7" t="str">
            <v>ZŠ Kamýk nad Vltavou</v>
          </cell>
          <cell r="N7">
            <v>323</v>
          </cell>
          <cell r="Q7">
            <v>323</v>
          </cell>
          <cell r="R7">
            <v>30</v>
          </cell>
        </row>
        <row r="8">
          <cell r="K8">
            <v>105</v>
          </cell>
          <cell r="L8" t="str">
            <v>Doubrava Petr</v>
          </cell>
          <cell r="M8" t="str">
            <v>ZŠ Kamýk nad Vltavou</v>
          </cell>
          <cell r="N8">
            <v>343</v>
          </cell>
          <cell r="Q8">
            <v>343</v>
          </cell>
          <cell r="R8">
            <v>35</v>
          </cell>
        </row>
        <row r="9">
          <cell r="K9">
            <v>106</v>
          </cell>
          <cell r="L9" t="str">
            <v>Petrásek Michal</v>
          </cell>
          <cell r="M9" t="str">
            <v>ZŠ Kamýk nad Vltavou</v>
          </cell>
          <cell r="N9">
            <v>344</v>
          </cell>
          <cell r="Q9">
            <v>344</v>
          </cell>
          <cell r="R9">
            <v>35</v>
          </cell>
        </row>
        <row r="10">
          <cell r="K10">
            <v>107</v>
          </cell>
          <cell r="L10" t="str">
            <v>Burian Štěpán</v>
          </cell>
          <cell r="M10" t="str">
            <v>ZŠ Dublovice</v>
          </cell>
          <cell r="N10">
            <v>304</v>
          </cell>
          <cell r="Q10">
            <v>304</v>
          </cell>
          <cell r="R10">
            <v>26</v>
          </cell>
        </row>
        <row r="11">
          <cell r="K11">
            <v>108</v>
          </cell>
          <cell r="L11" t="str">
            <v>Rucki Matyáš</v>
          </cell>
          <cell r="M11" t="str">
            <v>ZŠ Dublovice</v>
          </cell>
          <cell r="N11">
            <v>254</v>
          </cell>
          <cell r="Q11">
            <v>254</v>
          </cell>
          <cell r="R11">
            <v>14</v>
          </cell>
        </row>
        <row r="12">
          <cell r="K12">
            <v>109</v>
          </cell>
          <cell r="L12" t="str">
            <v>Spilka Ondřej</v>
          </cell>
          <cell r="M12" t="str">
            <v>ZŠ Dublovice</v>
          </cell>
          <cell r="N12">
            <v>317</v>
          </cell>
          <cell r="Q12">
            <v>317</v>
          </cell>
          <cell r="R12">
            <v>29</v>
          </cell>
        </row>
        <row r="13">
          <cell r="K13">
            <v>110</v>
          </cell>
          <cell r="L13" t="str">
            <v>Pflégr Richard</v>
          </cell>
          <cell r="M13" t="str">
            <v>ZŠ Kosova Hora</v>
          </cell>
          <cell r="N13">
            <v>359</v>
          </cell>
          <cell r="Q13">
            <v>359</v>
          </cell>
          <cell r="R13">
            <v>39</v>
          </cell>
        </row>
        <row r="14">
          <cell r="K14">
            <v>111</v>
          </cell>
          <cell r="L14" t="str">
            <v>Kopáček Patrik</v>
          </cell>
          <cell r="M14" t="str">
            <v>ZŠ Kosova Hora</v>
          </cell>
          <cell r="N14">
            <v>329</v>
          </cell>
          <cell r="Q14">
            <v>329</v>
          </cell>
          <cell r="R14">
            <v>32</v>
          </cell>
        </row>
        <row r="15">
          <cell r="K15">
            <v>112</v>
          </cell>
          <cell r="L15" t="str">
            <v>Kouklík Jakub</v>
          </cell>
          <cell r="M15" t="str">
            <v>ZŠ Kosova Hora</v>
          </cell>
          <cell r="N15">
            <v>338</v>
          </cell>
          <cell r="Q15">
            <v>338</v>
          </cell>
          <cell r="R15">
            <v>34</v>
          </cell>
        </row>
        <row r="16">
          <cell r="K16">
            <v>113</v>
          </cell>
          <cell r="L16" t="str">
            <v>Břečka Jakub</v>
          </cell>
          <cell r="M16" t="str">
            <v>1.ZŠ Sedlčany</v>
          </cell>
          <cell r="N16">
            <v>330</v>
          </cell>
          <cell r="Q16">
            <v>330</v>
          </cell>
          <cell r="R16">
            <v>32</v>
          </cell>
        </row>
        <row r="17">
          <cell r="K17">
            <v>114</v>
          </cell>
          <cell r="L17" t="str">
            <v>Svoboda Tomáš</v>
          </cell>
          <cell r="M17" t="str">
            <v>1.ZŠ Sedlčany</v>
          </cell>
          <cell r="N17">
            <v>381</v>
          </cell>
          <cell r="Q17">
            <v>381</v>
          </cell>
          <cell r="R17">
            <v>45</v>
          </cell>
        </row>
        <row r="18">
          <cell r="K18">
            <v>115</v>
          </cell>
          <cell r="L18" t="str">
            <v>Bartoš Jan</v>
          </cell>
          <cell r="M18" t="str">
            <v>1.ZŠ Sedlčany</v>
          </cell>
          <cell r="N18">
            <v>362</v>
          </cell>
          <cell r="Q18">
            <v>362</v>
          </cell>
          <cell r="R18">
            <v>40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K21">
            <v>118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K22">
            <v>119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K23">
            <v>120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</sheetData>
      <sheetData sheetId="11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Sejpalová Olga</v>
          </cell>
          <cell r="M4" t="str">
            <v>ZŠ Petrovice</v>
          </cell>
          <cell r="N4">
            <v>28.77</v>
          </cell>
          <cell r="Q4">
            <v>28.77</v>
          </cell>
          <cell r="R4">
            <v>40</v>
          </cell>
        </row>
        <row r="5">
          <cell r="K5">
            <v>2</v>
          </cell>
          <cell r="L5" t="str">
            <v>Kohoutová Andrea</v>
          </cell>
          <cell r="M5" t="str">
            <v>ZŠ Petrovice</v>
          </cell>
          <cell r="N5">
            <v>19.66</v>
          </cell>
          <cell r="Q5">
            <v>19.66</v>
          </cell>
          <cell r="R5">
            <v>23</v>
          </cell>
        </row>
        <row r="6">
          <cell r="K6">
            <v>3</v>
          </cell>
          <cell r="L6" t="str">
            <v>Soukupová Michaela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4</v>
          </cell>
          <cell r="L7" t="str">
            <v>Jiráčková Aneta</v>
          </cell>
          <cell r="M7" t="str">
            <v>ZŠ Kamýk nad Vltavou</v>
          </cell>
          <cell r="N7">
            <v>24.5</v>
          </cell>
          <cell r="Q7">
            <v>24.5</v>
          </cell>
          <cell r="R7">
            <v>32</v>
          </cell>
        </row>
        <row r="8">
          <cell r="K8">
            <v>5</v>
          </cell>
          <cell r="L8" t="str">
            <v>Skokanová Marie</v>
          </cell>
          <cell r="M8" t="str">
            <v>ZŠ Kamýk nad Vltavou</v>
          </cell>
          <cell r="N8">
            <v>19.39</v>
          </cell>
          <cell r="Q8">
            <v>19.39</v>
          </cell>
          <cell r="R8">
            <v>22</v>
          </cell>
        </row>
        <row r="9">
          <cell r="K9">
            <v>6</v>
          </cell>
          <cell r="L9" t="str">
            <v>Cintulová Barbora</v>
          </cell>
          <cell r="M9" t="str">
            <v>ZŠ Kamýk nad Vltavou</v>
          </cell>
          <cell r="N9">
            <v>18.1</v>
          </cell>
          <cell r="Q9">
            <v>18.1</v>
          </cell>
          <cell r="R9">
            <v>20</v>
          </cell>
        </row>
        <row r="10">
          <cell r="K10">
            <v>7</v>
          </cell>
          <cell r="L10" t="str">
            <v>Černá Lucie</v>
          </cell>
          <cell r="M10" t="str">
            <v>ZŠ Dublovice</v>
          </cell>
          <cell r="N10">
            <v>12.6</v>
          </cell>
          <cell r="Q10">
            <v>12.6</v>
          </cell>
          <cell r="R10">
            <v>10</v>
          </cell>
        </row>
        <row r="11">
          <cell r="K11">
            <v>8</v>
          </cell>
          <cell r="L11">
            <v>0</v>
          </cell>
          <cell r="M11" t="str">
            <v>ZŠ Dublovice</v>
          </cell>
          <cell r="Q11">
            <v>0</v>
          </cell>
          <cell r="R11">
            <v>0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Q12">
            <v>0</v>
          </cell>
          <cell r="R12">
            <v>0</v>
          </cell>
        </row>
        <row r="13">
          <cell r="K13">
            <v>10</v>
          </cell>
          <cell r="L13" t="str">
            <v>Süsserová Gabriela</v>
          </cell>
          <cell r="M13" t="str">
            <v>ZŠ Kosova Hora</v>
          </cell>
          <cell r="N13">
            <v>19.3</v>
          </cell>
          <cell r="Q13">
            <v>19.3</v>
          </cell>
          <cell r="R13">
            <v>22</v>
          </cell>
        </row>
        <row r="14">
          <cell r="K14">
            <v>11</v>
          </cell>
          <cell r="L14" t="str">
            <v>Žirovnická Tereza</v>
          </cell>
          <cell r="M14" t="str">
            <v>ZŠ Kosova Hora</v>
          </cell>
          <cell r="N14">
            <v>28.92</v>
          </cell>
          <cell r="Q14">
            <v>28.92</v>
          </cell>
          <cell r="R14">
            <v>41</v>
          </cell>
        </row>
        <row r="15">
          <cell r="K15">
            <v>12</v>
          </cell>
          <cell r="L15" t="str">
            <v>Broučková Alena</v>
          </cell>
          <cell r="M15" t="str">
            <v>ZŠ Kosova Hora</v>
          </cell>
          <cell r="N15">
            <v>17.13</v>
          </cell>
          <cell r="Q15">
            <v>17.13</v>
          </cell>
          <cell r="R15">
            <v>18</v>
          </cell>
        </row>
        <row r="16">
          <cell r="K16">
            <v>13</v>
          </cell>
          <cell r="L16" t="str">
            <v>Janečková Petra</v>
          </cell>
          <cell r="M16" t="str">
            <v>1.ZŠ Sedlčany</v>
          </cell>
          <cell r="N16">
            <v>19.04</v>
          </cell>
          <cell r="Q16">
            <v>19.04</v>
          </cell>
          <cell r="R16">
            <v>22</v>
          </cell>
        </row>
        <row r="17">
          <cell r="K17">
            <v>14</v>
          </cell>
          <cell r="L17" t="str">
            <v>Peterková Lucie</v>
          </cell>
          <cell r="M17" t="str">
            <v>1.ZŠ Sedlčany</v>
          </cell>
          <cell r="N17">
            <v>27.67</v>
          </cell>
          <cell r="Q17">
            <v>27.67</v>
          </cell>
          <cell r="R17">
            <v>38</v>
          </cell>
        </row>
        <row r="18">
          <cell r="K18">
            <v>15</v>
          </cell>
          <cell r="L18" t="str">
            <v>Neradová Markéta</v>
          </cell>
          <cell r="M18" t="str">
            <v>1.ZŠ Sedlčany</v>
          </cell>
          <cell r="N18">
            <v>25.33</v>
          </cell>
          <cell r="Q18">
            <v>25.33</v>
          </cell>
          <cell r="R18">
            <v>34</v>
          </cell>
        </row>
        <row r="19">
          <cell r="K19">
            <v>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K21">
            <v>18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K22">
            <v>19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K23">
            <v>20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</sheetData>
      <sheetData sheetId="12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101</v>
          </cell>
          <cell r="L4" t="str">
            <v>Holan MARTIN</v>
          </cell>
          <cell r="M4" t="str">
            <v>ZŠ Petrovice</v>
          </cell>
          <cell r="N4">
            <v>23.27</v>
          </cell>
          <cell r="Q4">
            <v>23.27</v>
          </cell>
          <cell r="R4">
            <v>18</v>
          </cell>
        </row>
        <row r="5">
          <cell r="K5">
            <v>102</v>
          </cell>
          <cell r="L5" t="str">
            <v>Vanžura Zdeněk</v>
          </cell>
          <cell r="M5" t="str">
            <v>ZŠ Petrovice</v>
          </cell>
          <cell r="N5">
            <v>30.3</v>
          </cell>
          <cell r="Q5">
            <v>30.3</v>
          </cell>
          <cell r="R5">
            <v>28</v>
          </cell>
        </row>
        <row r="6">
          <cell r="K6">
            <v>103</v>
          </cell>
          <cell r="L6">
            <v>0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104</v>
          </cell>
          <cell r="L7" t="str">
            <v>Balek Filip</v>
          </cell>
          <cell r="M7" t="str">
            <v>ZŠ Kamýk nad Vltavou</v>
          </cell>
          <cell r="N7">
            <v>36.9</v>
          </cell>
          <cell r="Q7">
            <v>36.9</v>
          </cell>
          <cell r="R7">
            <v>38</v>
          </cell>
        </row>
        <row r="8">
          <cell r="K8">
            <v>105</v>
          </cell>
          <cell r="L8" t="str">
            <v>Doubrava Petr</v>
          </cell>
          <cell r="M8" t="str">
            <v>ZŠ Kamýk nad Vltavou</v>
          </cell>
          <cell r="N8">
            <v>27.85</v>
          </cell>
          <cell r="Q8">
            <v>27.85</v>
          </cell>
          <cell r="R8">
            <v>25</v>
          </cell>
        </row>
        <row r="9">
          <cell r="K9">
            <v>106</v>
          </cell>
          <cell r="L9" t="str">
            <v>Petrásek Michal</v>
          </cell>
          <cell r="M9" t="str">
            <v>ZŠ Kamýk nad Vltavou</v>
          </cell>
          <cell r="N9">
            <v>37</v>
          </cell>
          <cell r="Q9">
            <v>37</v>
          </cell>
          <cell r="R9">
            <v>38</v>
          </cell>
        </row>
        <row r="10">
          <cell r="K10">
            <v>107</v>
          </cell>
          <cell r="L10" t="str">
            <v>Burian Štěpán</v>
          </cell>
          <cell r="M10" t="str">
            <v>ZŠ Dublovice</v>
          </cell>
          <cell r="N10">
            <v>39</v>
          </cell>
          <cell r="Q10">
            <v>39</v>
          </cell>
          <cell r="R10">
            <v>41</v>
          </cell>
        </row>
        <row r="11">
          <cell r="K11">
            <v>108</v>
          </cell>
          <cell r="L11" t="str">
            <v>Rucki Matyáš</v>
          </cell>
          <cell r="M11" t="str">
            <v>ZŠ Dublovice</v>
          </cell>
          <cell r="N11">
            <v>27.35</v>
          </cell>
          <cell r="Q11">
            <v>27.35</v>
          </cell>
          <cell r="R11">
            <v>24</v>
          </cell>
        </row>
        <row r="12">
          <cell r="K12">
            <v>109</v>
          </cell>
          <cell r="L12" t="str">
            <v>Spilka Ondřej</v>
          </cell>
          <cell r="M12" t="str">
            <v>ZŠ Dublovice</v>
          </cell>
          <cell r="N12">
            <v>35.28</v>
          </cell>
          <cell r="Q12">
            <v>35.28</v>
          </cell>
          <cell r="R12">
            <v>35</v>
          </cell>
        </row>
        <row r="13">
          <cell r="K13">
            <v>110</v>
          </cell>
          <cell r="L13" t="str">
            <v>Pflégr Richard</v>
          </cell>
          <cell r="M13" t="str">
            <v>ZŠ Kosova Hora</v>
          </cell>
          <cell r="N13">
            <v>42.37</v>
          </cell>
          <cell r="Q13">
            <v>42.37</v>
          </cell>
          <cell r="R13">
            <v>46</v>
          </cell>
        </row>
        <row r="14">
          <cell r="K14">
            <v>111</v>
          </cell>
          <cell r="L14" t="str">
            <v>Kopáček Patrik</v>
          </cell>
          <cell r="M14" t="str">
            <v>ZŠ Kosova Hora</v>
          </cell>
          <cell r="N14">
            <v>34.3</v>
          </cell>
          <cell r="Q14">
            <v>34.3</v>
          </cell>
          <cell r="R14">
            <v>34</v>
          </cell>
        </row>
        <row r="15">
          <cell r="K15">
            <v>112</v>
          </cell>
          <cell r="L15" t="str">
            <v>Kouklík Jakub</v>
          </cell>
          <cell r="M15" t="str">
            <v>ZŠ Kosova Hora</v>
          </cell>
          <cell r="N15">
            <v>30.48</v>
          </cell>
          <cell r="Q15">
            <v>30.48</v>
          </cell>
          <cell r="R15">
            <v>29</v>
          </cell>
        </row>
        <row r="16">
          <cell r="K16">
            <v>113</v>
          </cell>
          <cell r="L16" t="str">
            <v>Břečka Jakub</v>
          </cell>
          <cell r="M16" t="str">
            <v>1.ZŠ Sedlčany</v>
          </cell>
          <cell r="N16">
            <v>35.31</v>
          </cell>
          <cell r="Q16">
            <v>35.31</v>
          </cell>
          <cell r="R16">
            <v>35</v>
          </cell>
        </row>
        <row r="17">
          <cell r="K17">
            <v>114</v>
          </cell>
          <cell r="L17" t="str">
            <v>Svoboda Tomáš</v>
          </cell>
          <cell r="M17" t="str">
            <v>1.ZŠ Sedlčany</v>
          </cell>
          <cell r="N17">
            <v>33.75</v>
          </cell>
          <cell r="Q17">
            <v>33.75</v>
          </cell>
          <cell r="R17">
            <v>33</v>
          </cell>
        </row>
        <row r="18">
          <cell r="K18">
            <v>115</v>
          </cell>
          <cell r="L18" t="str">
            <v>Bartoš Jan</v>
          </cell>
          <cell r="M18" t="str">
            <v>1.ZŠ Sedlčany</v>
          </cell>
          <cell r="N18">
            <v>34.8</v>
          </cell>
          <cell r="Q18">
            <v>34.8</v>
          </cell>
          <cell r="R18">
            <v>35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K21">
            <v>118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K22">
            <v>119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K23">
            <v>120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</sheetData>
      <sheetData sheetId="15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</v>
          </cell>
          <cell r="L4" t="str">
            <v>Sejpalová Olga</v>
          </cell>
          <cell r="M4" t="str">
            <v>ZŠ Petrovice</v>
          </cell>
          <cell r="N4">
            <v>1</v>
          </cell>
          <cell r="O4" t="str">
            <v>:</v>
          </cell>
          <cell r="P4">
            <v>56.39</v>
          </cell>
          <cell r="Q4">
            <v>35</v>
          </cell>
          <cell r="R4">
            <v>116.39</v>
          </cell>
        </row>
        <row r="5">
          <cell r="K5">
            <v>2</v>
          </cell>
          <cell r="L5" t="str">
            <v>Kohoutová Andrea</v>
          </cell>
          <cell r="M5" t="str">
            <v>ZŠ Petrovice</v>
          </cell>
          <cell r="N5">
            <v>1</v>
          </cell>
          <cell r="O5" t="str">
            <v>:</v>
          </cell>
          <cell r="P5">
            <v>54.41</v>
          </cell>
          <cell r="Q5">
            <v>38</v>
          </cell>
          <cell r="R5">
            <v>114.41</v>
          </cell>
        </row>
        <row r="6">
          <cell r="K6">
            <v>3</v>
          </cell>
          <cell r="L6" t="str">
            <v>Soukupová Michaela</v>
          </cell>
          <cell r="M6" t="str">
            <v>ZŠ Petrovice</v>
          </cell>
          <cell r="N6" t="str">
            <v>d</v>
          </cell>
          <cell r="O6" t="str">
            <v>:</v>
          </cell>
          <cell r="Q6" t="e">
            <v>#VALUE!</v>
          </cell>
          <cell r="R6" t="e">
            <v>#VALUE!</v>
          </cell>
        </row>
        <row r="7">
          <cell r="K7">
            <v>4</v>
          </cell>
          <cell r="L7" t="str">
            <v>Jiráčková Aneta</v>
          </cell>
          <cell r="M7" t="str">
            <v>ZŠ Kamýk nad Vltavou</v>
          </cell>
          <cell r="N7">
            <v>1</v>
          </cell>
          <cell r="O7" t="str">
            <v>:</v>
          </cell>
          <cell r="P7">
            <v>45.86</v>
          </cell>
          <cell r="Q7">
            <v>53</v>
          </cell>
          <cell r="R7">
            <v>105.86</v>
          </cell>
        </row>
        <row r="8">
          <cell r="K8">
            <v>5</v>
          </cell>
          <cell r="L8" t="str">
            <v>Skokanová Marie</v>
          </cell>
          <cell r="M8" t="str">
            <v>ZŠ Kamýk nad Vltavou</v>
          </cell>
          <cell r="N8">
            <v>2</v>
          </cell>
          <cell r="O8" t="str">
            <v>:</v>
          </cell>
          <cell r="P8">
            <v>13.65</v>
          </cell>
          <cell r="Q8">
            <v>16</v>
          </cell>
          <cell r="R8">
            <v>133.65</v>
          </cell>
        </row>
        <row r="9">
          <cell r="K9">
            <v>6</v>
          </cell>
          <cell r="L9" t="str">
            <v>Cintulová Barbora</v>
          </cell>
          <cell r="M9" t="str">
            <v>ZŠ Kamýk nad Vltavou</v>
          </cell>
          <cell r="N9">
            <v>2</v>
          </cell>
          <cell r="O9" t="str">
            <v>:</v>
          </cell>
          <cell r="P9">
            <v>21.23</v>
          </cell>
          <cell r="Q9">
            <v>12</v>
          </cell>
          <cell r="R9">
            <v>141.23</v>
          </cell>
        </row>
        <row r="10">
          <cell r="K10">
            <v>7</v>
          </cell>
          <cell r="L10" t="str">
            <v>Černá Lucie</v>
          </cell>
          <cell r="M10" t="str">
            <v>ZŠ Dublovice</v>
          </cell>
          <cell r="N10">
            <v>2</v>
          </cell>
          <cell r="O10" t="str">
            <v>:</v>
          </cell>
          <cell r="P10">
            <v>4.76</v>
          </cell>
          <cell r="Q10">
            <v>24</v>
          </cell>
          <cell r="R10">
            <v>124.76</v>
          </cell>
        </row>
        <row r="11">
          <cell r="K11">
            <v>8</v>
          </cell>
          <cell r="L11">
            <v>0</v>
          </cell>
          <cell r="M11" t="str">
            <v>ZŠ Dublovice</v>
          </cell>
          <cell r="O11" t="str">
            <v>:</v>
          </cell>
          <cell r="Q11">
            <v>0</v>
          </cell>
          <cell r="R11">
            <v>9999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O12" t="str">
            <v>:</v>
          </cell>
          <cell r="Q12">
            <v>0</v>
          </cell>
          <cell r="R12">
            <v>9999</v>
          </cell>
        </row>
        <row r="13">
          <cell r="K13">
            <v>10</v>
          </cell>
          <cell r="L13" t="str">
            <v>Süsserová Gabriela</v>
          </cell>
          <cell r="M13" t="str">
            <v>ZŠ Kosova Hora</v>
          </cell>
          <cell r="N13">
            <v>1</v>
          </cell>
          <cell r="O13" t="str">
            <v>:</v>
          </cell>
          <cell r="P13">
            <v>49.01</v>
          </cell>
          <cell r="Q13">
            <v>47</v>
          </cell>
          <cell r="R13">
            <v>109.00999999999999</v>
          </cell>
        </row>
        <row r="14">
          <cell r="K14">
            <v>11</v>
          </cell>
          <cell r="L14" t="str">
            <v>Žirovnická Tereza</v>
          </cell>
          <cell r="M14" t="str">
            <v>ZŠ Kosova Hora</v>
          </cell>
          <cell r="N14">
            <v>1</v>
          </cell>
          <cell r="O14" t="str">
            <v>:</v>
          </cell>
          <cell r="P14">
            <v>58.14</v>
          </cell>
          <cell r="Q14">
            <v>32</v>
          </cell>
          <cell r="R14">
            <v>118.14</v>
          </cell>
        </row>
        <row r="15">
          <cell r="K15">
            <v>12</v>
          </cell>
          <cell r="L15" t="str">
            <v>Broučková Alena</v>
          </cell>
          <cell r="M15" t="str">
            <v>ZŠ Kosova Hora</v>
          </cell>
          <cell r="N15">
            <v>1</v>
          </cell>
          <cell r="O15" t="str">
            <v>:</v>
          </cell>
          <cell r="P15">
            <v>53.13</v>
          </cell>
          <cell r="Q15">
            <v>40</v>
          </cell>
          <cell r="R15">
            <v>113.13</v>
          </cell>
        </row>
        <row r="16">
          <cell r="K16">
            <v>13</v>
          </cell>
          <cell r="L16" t="str">
            <v>Janečková Petra</v>
          </cell>
          <cell r="M16" t="str">
            <v>1.ZŠ Sedlčany</v>
          </cell>
          <cell r="N16">
            <v>1</v>
          </cell>
          <cell r="O16" t="str">
            <v>:</v>
          </cell>
          <cell r="P16">
            <v>48.56</v>
          </cell>
          <cell r="Q16">
            <v>47</v>
          </cell>
          <cell r="R16">
            <v>108.56</v>
          </cell>
        </row>
        <row r="17">
          <cell r="K17">
            <v>14</v>
          </cell>
          <cell r="L17" t="str">
            <v>Peterková Lucie</v>
          </cell>
          <cell r="M17" t="str">
            <v>1.ZŠ Sedlčany</v>
          </cell>
          <cell r="N17">
            <v>2</v>
          </cell>
          <cell r="O17" t="str">
            <v>:</v>
          </cell>
          <cell r="P17">
            <v>0.02</v>
          </cell>
          <cell r="Q17">
            <v>30</v>
          </cell>
          <cell r="R17">
            <v>120.02</v>
          </cell>
        </row>
        <row r="18">
          <cell r="K18">
            <v>15</v>
          </cell>
          <cell r="L18" t="str">
            <v>Neradová Markéta</v>
          </cell>
          <cell r="M18" t="str">
            <v>1.ZŠ Sedlčany</v>
          </cell>
          <cell r="N18">
            <v>2</v>
          </cell>
          <cell r="O18" t="str">
            <v>:</v>
          </cell>
          <cell r="P18">
            <v>1.15</v>
          </cell>
          <cell r="Q18">
            <v>28</v>
          </cell>
          <cell r="R18">
            <v>121.15</v>
          </cell>
        </row>
        <row r="19">
          <cell r="K19">
            <v>16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  <row r="20">
          <cell r="K20">
            <v>17</v>
          </cell>
          <cell r="L20">
            <v>0</v>
          </cell>
          <cell r="M20">
            <v>0</v>
          </cell>
          <cell r="O20" t="str">
            <v>:</v>
          </cell>
          <cell r="Q20">
            <v>0</v>
          </cell>
          <cell r="R20">
            <v>9999</v>
          </cell>
        </row>
        <row r="21">
          <cell r="K21">
            <v>18</v>
          </cell>
          <cell r="L21">
            <v>0</v>
          </cell>
          <cell r="M21">
            <v>0</v>
          </cell>
          <cell r="O21" t="str">
            <v>:</v>
          </cell>
          <cell r="Q21">
            <v>0</v>
          </cell>
          <cell r="R21">
            <v>9999</v>
          </cell>
        </row>
        <row r="22">
          <cell r="K22">
            <v>19</v>
          </cell>
          <cell r="L22">
            <v>0</v>
          </cell>
          <cell r="M22">
            <v>0</v>
          </cell>
          <cell r="O22" t="str">
            <v>:</v>
          </cell>
          <cell r="Q22">
            <v>0</v>
          </cell>
          <cell r="R22">
            <v>9999</v>
          </cell>
        </row>
        <row r="23">
          <cell r="K23">
            <v>20</v>
          </cell>
          <cell r="L23">
            <v>0</v>
          </cell>
          <cell r="M23">
            <v>0</v>
          </cell>
          <cell r="O23" t="str">
            <v>:</v>
          </cell>
          <cell r="Q23">
            <v>0</v>
          </cell>
          <cell r="R23">
            <v>9999</v>
          </cell>
        </row>
      </sheetData>
      <sheetData sheetId="16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101</v>
          </cell>
          <cell r="L4" t="str">
            <v>Holan MARTIN</v>
          </cell>
          <cell r="M4" t="str">
            <v>ZŠ Petrovice</v>
          </cell>
          <cell r="N4">
            <v>3</v>
          </cell>
          <cell r="O4" t="str">
            <v>:</v>
          </cell>
          <cell r="P4">
            <v>17.62</v>
          </cell>
          <cell r="Q4">
            <v>15</v>
          </cell>
          <cell r="R4">
            <v>197.62</v>
          </cell>
        </row>
        <row r="5">
          <cell r="K5">
            <v>102</v>
          </cell>
          <cell r="L5" t="str">
            <v>Vanžura Zdeněk</v>
          </cell>
          <cell r="M5" t="str">
            <v>ZŠ Petrovice</v>
          </cell>
          <cell r="N5">
            <v>3</v>
          </cell>
          <cell r="O5" t="str">
            <v>:</v>
          </cell>
          <cell r="P5">
            <v>39.04</v>
          </cell>
          <cell r="Q5">
            <v>7</v>
          </cell>
          <cell r="R5">
            <v>219.04</v>
          </cell>
        </row>
        <row r="6">
          <cell r="K6">
            <v>103</v>
          </cell>
          <cell r="L6">
            <v>0</v>
          </cell>
          <cell r="M6" t="str">
            <v>ZŠ Petrovice</v>
          </cell>
          <cell r="O6" t="str">
            <v>:</v>
          </cell>
          <cell r="Q6">
            <v>0</v>
          </cell>
          <cell r="R6">
            <v>9999</v>
          </cell>
        </row>
        <row r="7">
          <cell r="K7">
            <v>104</v>
          </cell>
          <cell r="L7" t="str">
            <v>Balek Filip</v>
          </cell>
          <cell r="M7" t="str">
            <v>ZŠ Kamýk nad Vltavou</v>
          </cell>
          <cell r="N7">
            <v>3</v>
          </cell>
          <cell r="O7" t="str">
            <v>:</v>
          </cell>
          <cell r="P7">
            <v>4.48</v>
          </cell>
          <cell r="Q7">
            <v>24</v>
          </cell>
          <cell r="R7">
            <v>184.48</v>
          </cell>
        </row>
        <row r="8">
          <cell r="K8">
            <v>105</v>
          </cell>
          <cell r="L8" t="str">
            <v>Doubrava Petr</v>
          </cell>
          <cell r="M8" t="str">
            <v>ZŠ Kamýk nad Vltavou</v>
          </cell>
          <cell r="N8">
            <v>3</v>
          </cell>
          <cell r="O8" t="str">
            <v>:</v>
          </cell>
          <cell r="P8">
            <v>1.36</v>
          </cell>
          <cell r="Q8">
            <v>27</v>
          </cell>
          <cell r="R8">
            <v>181.36</v>
          </cell>
        </row>
        <row r="9">
          <cell r="K9">
            <v>106</v>
          </cell>
          <cell r="L9" t="str">
            <v>Petrásek Michal</v>
          </cell>
          <cell r="M9" t="str">
            <v>ZŠ Kamýk nad Vltavou</v>
          </cell>
          <cell r="N9">
            <v>3</v>
          </cell>
          <cell r="O9" t="str">
            <v>:</v>
          </cell>
          <cell r="P9">
            <v>19.05</v>
          </cell>
          <cell r="Q9">
            <v>14</v>
          </cell>
          <cell r="R9">
            <v>199.05</v>
          </cell>
        </row>
        <row r="10">
          <cell r="K10">
            <v>107</v>
          </cell>
          <cell r="L10" t="str">
            <v>Burian Štěpán</v>
          </cell>
          <cell r="M10" t="str">
            <v>ZŠ Dublovice</v>
          </cell>
          <cell r="N10">
            <v>3</v>
          </cell>
          <cell r="O10" t="str">
            <v>:</v>
          </cell>
          <cell r="P10">
            <v>55.14</v>
          </cell>
          <cell r="Q10">
            <v>2</v>
          </cell>
          <cell r="R10">
            <v>235.14</v>
          </cell>
        </row>
        <row r="11">
          <cell r="K11">
            <v>108</v>
          </cell>
          <cell r="L11" t="str">
            <v>Rucki Matyáš</v>
          </cell>
          <cell r="M11" t="str">
            <v>ZŠ Dublovice</v>
          </cell>
          <cell r="N11">
            <v>3</v>
          </cell>
          <cell r="O11" t="str">
            <v>:</v>
          </cell>
          <cell r="P11">
            <v>26.18</v>
          </cell>
          <cell r="Q11">
            <v>12</v>
          </cell>
          <cell r="R11">
            <v>206.18</v>
          </cell>
        </row>
        <row r="12">
          <cell r="K12">
            <v>109</v>
          </cell>
          <cell r="L12" t="str">
            <v>Spilka Ondřej</v>
          </cell>
          <cell r="M12" t="str">
            <v>ZŠ Dublovice</v>
          </cell>
          <cell r="N12">
            <v>3</v>
          </cell>
          <cell r="O12" t="str">
            <v>:</v>
          </cell>
          <cell r="P12">
            <v>16.51</v>
          </cell>
          <cell r="Q12">
            <v>16</v>
          </cell>
          <cell r="R12">
            <v>196.51</v>
          </cell>
        </row>
        <row r="13">
          <cell r="K13">
            <v>110</v>
          </cell>
          <cell r="L13" t="str">
            <v>Pflégr Richard</v>
          </cell>
          <cell r="M13" t="str">
            <v>ZŠ Kosova Hora</v>
          </cell>
          <cell r="N13">
            <v>3</v>
          </cell>
          <cell r="O13" t="str">
            <v>:</v>
          </cell>
          <cell r="P13">
            <v>33.4</v>
          </cell>
          <cell r="Q13">
            <v>10</v>
          </cell>
          <cell r="R13">
            <v>213.4</v>
          </cell>
        </row>
        <row r="14">
          <cell r="K14">
            <v>111</v>
          </cell>
          <cell r="L14" t="str">
            <v>Kopáček Patrik</v>
          </cell>
          <cell r="M14" t="str">
            <v>ZŠ Kosova Hora</v>
          </cell>
          <cell r="N14">
            <v>2</v>
          </cell>
          <cell r="O14" t="str">
            <v>:</v>
          </cell>
          <cell r="P14">
            <v>54.88</v>
          </cell>
          <cell r="Q14">
            <v>35</v>
          </cell>
          <cell r="R14">
            <v>174.88</v>
          </cell>
        </row>
        <row r="15">
          <cell r="K15">
            <v>112</v>
          </cell>
          <cell r="L15" t="str">
            <v>Kouklík Jakub</v>
          </cell>
          <cell r="M15" t="str">
            <v>ZŠ Kosova Hora</v>
          </cell>
          <cell r="N15">
            <v>2</v>
          </cell>
          <cell r="O15" t="str">
            <v>:</v>
          </cell>
          <cell r="P15">
            <v>58.49</v>
          </cell>
          <cell r="Q15">
            <v>31</v>
          </cell>
          <cell r="R15">
            <v>178.49</v>
          </cell>
        </row>
        <row r="16">
          <cell r="K16">
            <v>113</v>
          </cell>
          <cell r="L16" t="str">
            <v>Břečka Jakub</v>
          </cell>
          <cell r="M16" t="str">
            <v>1.ZŠ Sedlčany</v>
          </cell>
          <cell r="N16">
            <v>3</v>
          </cell>
          <cell r="O16" t="str">
            <v>:</v>
          </cell>
          <cell r="P16">
            <v>14.54</v>
          </cell>
          <cell r="Q16">
            <v>17</v>
          </cell>
          <cell r="R16">
            <v>194.54</v>
          </cell>
        </row>
        <row r="17">
          <cell r="K17">
            <v>114</v>
          </cell>
          <cell r="L17" t="str">
            <v>Svoboda Tomáš</v>
          </cell>
          <cell r="M17" t="str">
            <v>1.ZŠ Sedlčany</v>
          </cell>
          <cell r="N17">
            <v>2</v>
          </cell>
          <cell r="O17" t="str">
            <v>:</v>
          </cell>
          <cell r="P17">
            <v>57.33</v>
          </cell>
          <cell r="Q17">
            <v>32</v>
          </cell>
          <cell r="R17">
            <v>177.32999999999998</v>
          </cell>
        </row>
        <row r="18">
          <cell r="K18">
            <v>115</v>
          </cell>
          <cell r="L18" t="str">
            <v>Bartoš Jan</v>
          </cell>
          <cell r="M18" t="str">
            <v>1.ZŠ Sedlčany</v>
          </cell>
          <cell r="N18">
            <v>3</v>
          </cell>
          <cell r="O18" t="str">
            <v>:</v>
          </cell>
          <cell r="P18">
            <v>22.74</v>
          </cell>
          <cell r="Q18">
            <v>13</v>
          </cell>
          <cell r="R18">
            <v>202.74</v>
          </cell>
        </row>
        <row r="19">
          <cell r="K19">
            <v>116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  <row r="20">
          <cell r="K20">
            <v>117</v>
          </cell>
          <cell r="L20">
            <v>0</v>
          </cell>
          <cell r="M20">
            <v>0</v>
          </cell>
          <cell r="O20" t="str">
            <v>:</v>
          </cell>
          <cell r="Q20">
            <v>0</v>
          </cell>
          <cell r="R20">
            <v>9999</v>
          </cell>
        </row>
        <row r="21">
          <cell r="K21">
            <v>118</v>
          </cell>
          <cell r="L21">
            <v>0</v>
          </cell>
          <cell r="M21">
            <v>0</v>
          </cell>
          <cell r="O21" t="str">
            <v>:</v>
          </cell>
          <cell r="Q21">
            <v>0</v>
          </cell>
          <cell r="R21">
            <v>9999</v>
          </cell>
        </row>
        <row r="22">
          <cell r="K22">
            <v>119</v>
          </cell>
          <cell r="L22">
            <v>0</v>
          </cell>
          <cell r="M22">
            <v>0</v>
          </cell>
          <cell r="O22" t="str">
            <v>:</v>
          </cell>
          <cell r="Q22">
            <v>0</v>
          </cell>
          <cell r="R22">
            <v>9999</v>
          </cell>
        </row>
        <row r="23">
          <cell r="K23">
            <v>120</v>
          </cell>
          <cell r="L23">
            <v>0</v>
          </cell>
          <cell r="M23">
            <v>0</v>
          </cell>
          <cell r="O23" t="str">
            <v>:</v>
          </cell>
          <cell r="Q23">
            <v>0</v>
          </cell>
          <cell r="R23">
            <v>9999</v>
          </cell>
        </row>
      </sheetData>
      <sheetData sheetId="17">
        <row r="3">
          <cell r="C3">
            <v>1</v>
          </cell>
          <cell r="AD3" t="str">
            <v>č. d.</v>
          </cell>
          <cell r="AE3" t="str">
            <v>Škola</v>
          </cell>
          <cell r="AF3" t="str">
            <v>Body</v>
          </cell>
        </row>
        <row r="4">
          <cell r="AD4">
            <v>1</v>
          </cell>
          <cell r="AE4" t="str">
            <v>ZŠ Petrovice</v>
          </cell>
          <cell r="AF4">
            <v>294</v>
          </cell>
        </row>
        <row r="5">
          <cell r="N5">
            <v>170</v>
          </cell>
          <cell r="AD5">
            <v>2</v>
          </cell>
          <cell r="AE5" t="str">
            <v>ZŠ Kamýk nad Vltavou</v>
          </cell>
          <cell r="AF5">
            <v>284</v>
          </cell>
        </row>
        <row r="6">
          <cell r="N6">
            <v>124</v>
          </cell>
          <cell r="AD6">
            <v>3</v>
          </cell>
          <cell r="AE6" t="str">
            <v>ZŠ Dublovice</v>
          </cell>
          <cell r="AF6">
            <v>90</v>
          </cell>
        </row>
        <row r="7">
          <cell r="N7">
            <v>0</v>
          </cell>
          <cell r="AD7">
            <v>4</v>
          </cell>
          <cell r="AE7" t="str">
            <v>ZŠ Kosova Hora</v>
          </cell>
          <cell r="AF7">
            <v>322</v>
          </cell>
        </row>
        <row r="8">
          <cell r="J8" t="str">
            <v>ZŠ Petrovice</v>
          </cell>
          <cell r="AD8">
            <v>5</v>
          </cell>
          <cell r="AE8" t="str">
            <v>1.ZŠ Sedlčany</v>
          </cell>
          <cell r="AF8">
            <v>330</v>
          </cell>
        </row>
        <row r="9">
          <cell r="AD9">
            <v>6</v>
          </cell>
          <cell r="AE9">
            <v>0</v>
          </cell>
          <cell r="AF9">
            <v>0</v>
          </cell>
        </row>
        <row r="10">
          <cell r="C10">
            <v>2</v>
          </cell>
          <cell r="AD10">
            <v>7</v>
          </cell>
          <cell r="AE10">
            <v>0</v>
          </cell>
          <cell r="AF10">
            <v>0</v>
          </cell>
        </row>
        <row r="11">
          <cell r="AD11">
            <v>8</v>
          </cell>
          <cell r="AE11">
            <v>0</v>
          </cell>
          <cell r="AF11">
            <v>0</v>
          </cell>
        </row>
        <row r="12">
          <cell r="N12">
            <v>184</v>
          </cell>
          <cell r="AD12">
            <v>9</v>
          </cell>
          <cell r="AE12">
            <v>0</v>
          </cell>
          <cell r="AF12">
            <v>0</v>
          </cell>
        </row>
        <row r="13">
          <cell r="N13">
            <v>100</v>
          </cell>
          <cell r="AD13">
            <v>10</v>
          </cell>
          <cell r="AE13">
            <v>0</v>
          </cell>
          <cell r="AF13">
            <v>0</v>
          </cell>
        </row>
        <row r="14">
          <cell r="N14">
            <v>62</v>
          </cell>
          <cell r="AD14">
            <v>11</v>
          </cell>
          <cell r="AE14">
            <v>0</v>
          </cell>
          <cell r="AF14">
            <v>0</v>
          </cell>
        </row>
        <row r="15">
          <cell r="J15" t="str">
            <v>ZŠ Kamýk nad Vltavou</v>
          </cell>
          <cell r="AD15">
            <v>12</v>
          </cell>
          <cell r="AE15">
            <v>0</v>
          </cell>
          <cell r="AF15">
            <v>0</v>
          </cell>
        </row>
        <row r="16">
          <cell r="AD16">
            <v>13</v>
          </cell>
          <cell r="AE16">
            <v>0</v>
          </cell>
          <cell r="AF16">
            <v>0</v>
          </cell>
        </row>
        <row r="17">
          <cell r="C17">
            <v>3</v>
          </cell>
          <cell r="AD17">
            <v>14</v>
          </cell>
          <cell r="AE17">
            <v>0</v>
          </cell>
          <cell r="AF17">
            <v>0</v>
          </cell>
        </row>
        <row r="18">
          <cell r="AD18">
            <v>15</v>
          </cell>
          <cell r="AE18">
            <v>0</v>
          </cell>
          <cell r="AF18">
            <v>0</v>
          </cell>
        </row>
        <row r="19">
          <cell r="N19">
            <v>90</v>
          </cell>
          <cell r="AD19">
            <v>16</v>
          </cell>
          <cell r="AE19">
            <v>0</v>
          </cell>
          <cell r="AF19">
            <v>0</v>
          </cell>
        </row>
        <row r="20">
          <cell r="N20">
            <v>0</v>
          </cell>
          <cell r="AD20">
            <v>17</v>
          </cell>
          <cell r="AE20">
            <v>0</v>
          </cell>
          <cell r="AF20">
            <v>0</v>
          </cell>
        </row>
        <row r="21">
          <cell r="N21">
            <v>0</v>
          </cell>
          <cell r="AD21">
            <v>18</v>
          </cell>
          <cell r="AE21">
            <v>0</v>
          </cell>
          <cell r="AF21">
            <v>0</v>
          </cell>
        </row>
        <row r="22">
          <cell r="J22" t="str">
            <v>ZŠ Dublovice</v>
          </cell>
        </row>
        <row r="24">
          <cell r="C24">
            <v>4</v>
          </cell>
        </row>
        <row r="26">
          <cell r="N26">
            <v>163</v>
          </cell>
        </row>
        <row r="27">
          <cell r="N27">
            <v>150</v>
          </cell>
        </row>
        <row r="28">
          <cell r="N28">
            <v>159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168</v>
          </cell>
        </row>
        <row r="34">
          <cell r="N34">
            <v>160</v>
          </cell>
        </row>
        <row r="35">
          <cell r="N35">
            <v>152</v>
          </cell>
        </row>
        <row r="36">
          <cell r="J36" t="str">
            <v>1.ZŠ Sedlčany</v>
          </cell>
        </row>
      </sheetData>
      <sheetData sheetId="18">
        <row r="3">
          <cell r="C3">
            <v>1</v>
          </cell>
          <cell r="AC3" t="str">
            <v>č. d.</v>
          </cell>
          <cell r="AD3" t="str">
            <v>Škola</v>
          </cell>
          <cell r="AE3" t="str">
            <v>Body</v>
          </cell>
        </row>
        <row r="4">
          <cell r="AC4">
            <v>1</v>
          </cell>
          <cell r="AD4" t="str">
            <v>ZŠ Petrovice</v>
          </cell>
          <cell r="AE4">
            <v>145</v>
          </cell>
        </row>
        <row r="5">
          <cell r="N5">
            <v>81</v>
          </cell>
          <cell r="AC5">
            <v>2</v>
          </cell>
          <cell r="AD5" t="str">
            <v>ZŠ Kamýk nad Vltavou</v>
          </cell>
          <cell r="AE5">
            <v>243</v>
          </cell>
        </row>
        <row r="6">
          <cell r="N6">
            <v>64</v>
          </cell>
          <cell r="AC6">
            <v>3</v>
          </cell>
          <cell r="AD6" t="str">
            <v>ZŠ Dublovice</v>
          </cell>
          <cell r="AE6">
            <v>173</v>
          </cell>
        </row>
        <row r="7">
          <cell r="N7">
            <v>0</v>
          </cell>
          <cell r="AC7">
            <v>4</v>
          </cell>
          <cell r="AD7" t="str">
            <v>ZŠ Kosova Hora</v>
          </cell>
          <cell r="AE7">
            <v>274</v>
          </cell>
        </row>
        <row r="8">
          <cell r="J8" t="str">
            <v>ZŠ Petrovice</v>
          </cell>
          <cell r="AC8">
            <v>5</v>
          </cell>
          <cell r="AD8" t="str">
            <v>1.ZŠ Sedlčany</v>
          </cell>
          <cell r="AE8">
            <v>281</v>
          </cell>
        </row>
        <row r="9">
          <cell r="AC9">
            <v>6</v>
          </cell>
          <cell r="AD9">
            <v>0</v>
          </cell>
          <cell r="AE9">
            <v>0</v>
          </cell>
        </row>
        <row r="10">
          <cell r="C10">
            <v>2</v>
          </cell>
          <cell r="AC10">
            <v>7</v>
          </cell>
          <cell r="AD10">
            <v>0</v>
          </cell>
          <cell r="AE10">
            <v>0</v>
          </cell>
        </row>
        <row r="11">
          <cell r="AC11">
            <v>8</v>
          </cell>
          <cell r="AD11">
            <v>0</v>
          </cell>
          <cell r="AE11">
            <v>0</v>
          </cell>
        </row>
        <row r="12">
          <cell r="N12">
            <v>118</v>
          </cell>
          <cell r="AC12">
            <v>9</v>
          </cell>
          <cell r="AD12">
            <v>0</v>
          </cell>
          <cell r="AE12">
            <v>0</v>
          </cell>
        </row>
        <row r="13">
          <cell r="N13">
            <v>125</v>
          </cell>
          <cell r="AC13">
            <v>10</v>
          </cell>
          <cell r="AD13">
            <v>0</v>
          </cell>
          <cell r="AE13">
            <v>0</v>
          </cell>
        </row>
        <row r="14">
          <cell r="N14">
            <v>113</v>
          </cell>
          <cell r="AC14">
            <v>11</v>
          </cell>
          <cell r="AD14">
            <v>0</v>
          </cell>
          <cell r="AE14">
            <v>0</v>
          </cell>
        </row>
        <row r="15">
          <cell r="J15" t="str">
            <v>ZŠ Kamýk nad Vltavou</v>
          </cell>
          <cell r="AC15">
            <v>12</v>
          </cell>
          <cell r="AD15">
            <v>0</v>
          </cell>
          <cell r="AE15">
            <v>0</v>
          </cell>
        </row>
        <row r="16">
          <cell r="AC16">
            <v>13</v>
          </cell>
          <cell r="AD16">
            <v>0</v>
          </cell>
          <cell r="AE16">
            <v>0</v>
          </cell>
        </row>
        <row r="17">
          <cell r="C17">
            <v>3</v>
          </cell>
          <cell r="AC17">
            <v>14</v>
          </cell>
          <cell r="AD17">
            <v>0</v>
          </cell>
          <cell r="AE17">
            <v>0</v>
          </cell>
        </row>
        <row r="18">
          <cell r="AC18">
            <v>15</v>
          </cell>
          <cell r="AD18">
            <v>0</v>
          </cell>
          <cell r="AE18">
            <v>0</v>
          </cell>
        </row>
        <row r="19">
          <cell r="N19">
            <v>81</v>
          </cell>
          <cell r="AC19">
            <v>16</v>
          </cell>
          <cell r="AD19">
            <v>0</v>
          </cell>
          <cell r="AE19">
            <v>0</v>
          </cell>
        </row>
        <row r="20">
          <cell r="N20">
            <v>70</v>
          </cell>
          <cell r="AC20">
            <v>17</v>
          </cell>
          <cell r="AD20">
            <v>0</v>
          </cell>
          <cell r="AE20">
            <v>0</v>
          </cell>
        </row>
        <row r="21">
          <cell r="N21">
            <v>92</v>
          </cell>
          <cell r="AC21">
            <v>18</v>
          </cell>
          <cell r="AD21">
            <v>0</v>
          </cell>
          <cell r="AE21">
            <v>0</v>
          </cell>
        </row>
        <row r="22">
          <cell r="J22" t="str">
            <v>ZŠ Dublovice</v>
          </cell>
        </row>
        <row r="24">
          <cell r="C24">
            <v>4</v>
          </cell>
        </row>
        <row r="26">
          <cell r="N26">
            <v>126</v>
          </cell>
        </row>
        <row r="27">
          <cell r="N27">
            <v>134</v>
          </cell>
        </row>
        <row r="28">
          <cell r="N28">
            <v>140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122</v>
          </cell>
        </row>
        <row r="34">
          <cell r="N34">
            <v>159</v>
          </cell>
        </row>
        <row r="35">
          <cell r="N35">
            <v>117</v>
          </cell>
        </row>
        <row r="36">
          <cell r="J36" t="str">
            <v>1.ZŠ Sedlčany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start60d"/>
      <sheetName val="start60ch"/>
      <sheetName val="výsl60d"/>
      <sheetName val="výsl60ch"/>
      <sheetName val="startdáld"/>
      <sheetName val="startdálch"/>
      <sheetName val="výsldáld"/>
      <sheetName val="výsldálch"/>
      <sheetName val="start500d"/>
      <sheetName val="start800ch"/>
      <sheetName val="výsl500d"/>
      <sheetName val="výsl800ch"/>
      <sheetName val="tabdružstevd"/>
      <sheetName val="tabdružstevch"/>
      <sheetName val="celkvýsldružstev"/>
      <sheetName val="celkvýsljednotlivců"/>
      <sheetName val="bodovacíta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start60d"/>
      <sheetName val="start60ch"/>
      <sheetName val="výsl60d"/>
      <sheetName val="výsl60ch"/>
      <sheetName val="startdáld"/>
      <sheetName val="startdálch"/>
      <sheetName val="výsldáld"/>
      <sheetName val="výsldálch"/>
      <sheetName val="start500d"/>
      <sheetName val="start800ch"/>
      <sheetName val="výsl500d"/>
      <sheetName val="výsl800ch"/>
      <sheetName val="tabdružstevd"/>
      <sheetName val="tabdružstevch"/>
      <sheetName val="celkvýsldružstev"/>
      <sheetName val="celkvýsljednotlivců"/>
      <sheetName val="bodovacítab"/>
    </sheetNames>
    <sheetDataSet>
      <sheetData sheetId="3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</v>
          </cell>
          <cell r="L4" t="str">
            <v>Křížová Michaela</v>
          </cell>
          <cell r="M4" t="str">
            <v>ZŠ Petrovice</v>
          </cell>
          <cell r="N4">
            <v>12.13</v>
          </cell>
          <cell r="O4">
            <v>6</v>
          </cell>
        </row>
        <row r="5">
          <cell r="K5">
            <v>2</v>
          </cell>
          <cell r="L5" t="str">
            <v>Lesáková Eliška</v>
          </cell>
          <cell r="M5" t="str">
            <v>ZŠ Petrovice</v>
          </cell>
          <cell r="N5">
            <v>10.62</v>
          </cell>
          <cell r="O5">
            <v>29</v>
          </cell>
        </row>
        <row r="6">
          <cell r="K6">
            <v>3</v>
          </cell>
          <cell r="L6" t="str">
            <v>Weigertová Anita</v>
          </cell>
          <cell r="M6" t="str">
            <v>ZŠ Petrovice</v>
          </cell>
          <cell r="N6">
            <v>10.87</v>
          </cell>
          <cell r="O6">
            <v>25</v>
          </cell>
        </row>
        <row r="7">
          <cell r="K7">
            <v>4</v>
          </cell>
          <cell r="L7" t="str">
            <v>Štrobová Simona</v>
          </cell>
          <cell r="M7" t="str">
            <v>ZŠ Kamýk nad Vltavou</v>
          </cell>
          <cell r="N7">
            <v>12.16</v>
          </cell>
          <cell r="O7">
            <v>6</v>
          </cell>
        </row>
        <row r="8">
          <cell r="K8">
            <v>5</v>
          </cell>
          <cell r="L8" t="str">
            <v>Svobodová Nikola</v>
          </cell>
          <cell r="M8" t="str">
            <v>ZŠ Kamýk nad Vltavou</v>
          </cell>
          <cell r="N8">
            <v>11.93</v>
          </cell>
          <cell r="O8">
            <v>8</v>
          </cell>
        </row>
        <row r="9">
          <cell r="K9">
            <v>6</v>
          </cell>
          <cell r="L9" t="str">
            <v>Pospíšilová Eliška</v>
          </cell>
          <cell r="M9" t="str">
            <v>ZŠ Kamýk nad Vltavou</v>
          </cell>
          <cell r="N9">
            <v>13.36</v>
          </cell>
          <cell r="O9">
            <v>0</v>
          </cell>
        </row>
        <row r="10">
          <cell r="K10">
            <v>7</v>
          </cell>
          <cell r="L10" t="str">
            <v>Tereza Tichá</v>
          </cell>
          <cell r="M10" t="str">
            <v>ZŠ Dublovice</v>
          </cell>
          <cell r="N10">
            <v>11.6</v>
          </cell>
          <cell r="O10">
            <v>14</v>
          </cell>
        </row>
        <row r="11">
          <cell r="K11">
            <v>8</v>
          </cell>
          <cell r="L11" t="str">
            <v>Erika Hochmaulová</v>
          </cell>
          <cell r="M11" t="str">
            <v>ZŠ Dublovice</v>
          </cell>
          <cell r="N11">
            <v>15.09</v>
          </cell>
          <cell r="O11">
            <v>0</v>
          </cell>
        </row>
        <row r="12">
          <cell r="K12">
            <v>10</v>
          </cell>
          <cell r="L12" t="str">
            <v>Cihelková Petra</v>
          </cell>
          <cell r="M12" t="str">
            <v>1. ZŠ Sedlčany</v>
          </cell>
          <cell r="N12">
            <v>11.32</v>
          </cell>
          <cell r="O12">
            <v>17</v>
          </cell>
        </row>
        <row r="13">
          <cell r="K13">
            <v>11</v>
          </cell>
          <cell r="L13" t="str">
            <v>Procházková Anna</v>
          </cell>
          <cell r="M13" t="str">
            <v>1. ZŠ Sedlčany</v>
          </cell>
          <cell r="N13">
            <v>11.38</v>
          </cell>
          <cell r="O13">
            <v>17</v>
          </cell>
        </row>
        <row r="14">
          <cell r="K14">
            <v>12</v>
          </cell>
          <cell r="L14" t="str">
            <v>Volková Eliška</v>
          </cell>
          <cell r="M14" t="str">
            <v>1. ZŠ Sedlčany</v>
          </cell>
          <cell r="N14">
            <v>11.96</v>
          </cell>
          <cell r="O14">
            <v>8</v>
          </cell>
        </row>
        <row r="15">
          <cell r="K15">
            <v>13</v>
          </cell>
          <cell r="L15">
            <v>0</v>
          </cell>
          <cell r="M15">
            <v>0</v>
          </cell>
          <cell r="O15" t="e">
            <v>#N/A</v>
          </cell>
        </row>
        <row r="16">
          <cell r="K16">
            <v>14</v>
          </cell>
          <cell r="L16">
            <v>0</v>
          </cell>
          <cell r="M16">
            <v>0</v>
          </cell>
          <cell r="O16" t="e">
            <v>#N/A</v>
          </cell>
        </row>
      </sheetData>
      <sheetData sheetId="4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101</v>
          </cell>
          <cell r="L4" t="str">
            <v>Holan Pavel</v>
          </cell>
          <cell r="M4" t="str">
            <v>ZŠ Petrovice</v>
          </cell>
          <cell r="N4">
            <v>12.9</v>
          </cell>
          <cell r="O4">
            <v>0</v>
          </cell>
        </row>
        <row r="5">
          <cell r="K5">
            <v>102</v>
          </cell>
          <cell r="L5" t="str">
            <v>Stibor Jaroslav</v>
          </cell>
          <cell r="M5" t="str">
            <v>ZŠ Petrovice</v>
          </cell>
          <cell r="N5">
            <v>12.6</v>
          </cell>
          <cell r="O5">
            <v>0</v>
          </cell>
        </row>
        <row r="6">
          <cell r="K6">
            <v>107</v>
          </cell>
          <cell r="L6" t="str">
            <v>Petr Plavec</v>
          </cell>
          <cell r="M6" t="str">
            <v>ZŠ Dublovice</v>
          </cell>
          <cell r="N6">
            <v>13</v>
          </cell>
          <cell r="O6">
            <v>0</v>
          </cell>
        </row>
        <row r="7">
          <cell r="K7">
            <v>108</v>
          </cell>
          <cell r="L7" t="str">
            <v>Tomáš Procházka</v>
          </cell>
          <cell r="M7" t="str">
            <v>ZŠ Dublovice</v>
          </cell>
          <cell r="N7">
            <v>14.17</v>
          </cell>
          <cell r="O7">
            <v>0</v>
          </cell>
        </row>
        <row r="8">
          <cell r="K8">
            <v>110</v>
          </cell>
          <cell r="L8" t="str">
            <v>Chudárek Lukáš</v>
          </cell>
          <cell r="M8" t="str">
            <v>1. ZŠ Sedlčany</v>
          </cell>
          <cell r="N8">
            <v>12.54</v>
          </cell>
          <cell r="O8">
            <v>0</v>
          </cell>
        </row>
        <row r="9">
          <cell r="K9">
            <v>111</v>
          </cell>
          <cell r="L9" t="str">
            <v>Kunc Jaromír</v>
          </cell>
          <cell r="M9" t="str">
            <v>1. ZŠ Sedlčany</v>
          </cell>
          <cell r="N9">
            <v>12.3</v>
          </cell>
          <cell r="O9">
            <v>0</v>
          </cell>
        </row>
        <row r="10">
          <cell r="K10">
            <v>112</v>
          </cell>
          <cell r="L10" t="str">
            <v>Vodrážka Radek</v>
          </cell>
          <cell r="M10" t="str">
            <v>1. ZŠ Sedlčany</v>
          </cell>
          <cell r="N10">
            <v>12.6</v>
          </cell>
          <cell r="O10">
            <v>0</v>
          </cell>
        </row>
      </sheetData>
      <sheetData sheetId="13">
        <row r="3">
          <cell r="C3">
            <v>1</v>
          </cell>
          <cell r="D3" t="str">
            <v>Běh - 60m</v>
          </cell>
          <cell r="F3" t="str">
            <v>Skok daleký</v>
          </cell>
          <cell r="H3" t="str">
            <v>Běh - 500m</v>
          </cell>
        </row>
        <row r="4">
          <cell r="A4" t="str">
            <v>Číslo</v>
          </cell>
          <cell r="B4" t="str">
            <v>Jméno</v>
          </cell>
          <cell r="C4" t="str">
            <v>Škola</v>
          </cell>
          <cell r="D4" t="str">
            <v>Výkon</v>
          </cell>
          <cell r="E4" t="str">
            <v>Body</v>
          </cell>
          <cell r="F4" t="str">
            <v>Výkon</v>
          </cell>
          <cell r="G4" t="str">
            <v>Body</v>
          </cell>
          <cell r="H4" t="str">
            <v>Výkon</v>
          </cell>
          <cell r="K4" t="str">
            <v>Body</v>
          </cell>
          <cell r="L4" t="str">
            <v>Body celkem</v>
          </cell>
        </row>
        <row r="5">
          <cell r="A5">
            <v>1</v>
          </cell>
          <cell r="B5" t="str">
            <v>Křížová Michaela</v>
          </cell>
          <cell r="C5" t="str">
            <v>ZŠ Petrovice</v>
          </cell>
          <cell r="D5">
            <v>12.13</v>
          </cell>
          <cell r="E5">
            <v>6</v>
          </cell>
          <cell r="F5">
            <v>201</v>
          </cell>
          <cell r="G5">
            <v>9</v>
          </cell>
          <cell r="H5">
            <v>2</v>
          </cell>
          <cell r="I5" t="str">
            <v>:</v>
          </cell>
          <cell r="J5">
            <v>23.13</v>
          </cell>
          <cell r="K5">
            <v>11</v>
          </cell>
          <cell r="L5">
            <v>26</v>
          </cell>
        </row>
        <row r="6">
          <cell r="A6">
            <v>2</v>
          </cell>
          <cell r="B6" t="str">
            <v>Lesáková Eliška</v>
          </cell>
          <cell r="C6" t="str">
            <v>ZŠ Petrovice</v>
          </cell>
          <cell r="D6">
            <v>10.62</v>
          </cell>
          <cell r="E6">
            <v>29</v>
          </cell>
          <cell r="F6">
            <v>232</v>
          </cell>
          <cell r="G6">
            <v>16</v>
          </cell>
          <cell r="H6">
            <v>2</v>
          </cell>
          <cell r="I6" t="str">
            <v>:</v>
          </cell>
          <cell r="J6">
            <v>3.94</v>
          </cell>
          <cell r="K6">
            <v>25</v>
          </cell>
          <cell r="L6">
            <v>70</v>
          </cell>
        </row>
        <row r="7">
          <cell r="A7">
            <v>3</v>
          </cell>
          <cell r="B7" t="str">
            <v>Weigertová Anita</v>
          </cell>
          <cell r="C7" t="str">
            <v>ZŠ Petrovice</v>
          </cell>
          <cell r="D7">
            <v>10.87</v>
          </cell>
          <cell r="E7">
            <v>25</v>
          </cell>
          <cell r="F7">
            <v>272</v>
          </cell>
          <cell r="G7">
            <v>27</v>
          </cell>
          <cell r="H7">
            <v>2</v>
          </cell>
          <cell r="I7" t="str">
            <v>:</v>
          </cell>
          <cell r="J7">
            <v>3.39</v>
          </cell>
          <cell r="K7">
            <v>25</v>
          </cell>
          <cell r="L7">
            <v>77</v>
          </cell>
        </row>
        <row r="8">
          <cell r="D8" t="str">
            <v>Součet bodů družstva dívek</v>
          </cell>
          <cell r="H8" t="str">
            <v>ZŠ Petrovice</v>
          </cell>
          <cell r="L8">
            <v>147</v>
          </cell>
        </row>
        <row r="10">
          <cell r="C10">
            <v>2</v>
          </cell>
          <cell r="D10" t="str">
            <v>Běh - 60m</v>
          </cell>
          <cell r="F10" t="str">
            <v>Skok daleký</v>
          </cell>
          <cell r="H10" t="str">
            <v>Běh - 500m</v>
          </cell>
        </row>
        <row r="11">
          <cell r="A11" t="str">
            <v>Číslo</v>
          </cell>
          <cell r="B11" t="str">
            <v>Jméno</v>
          </cell>
          <cell r="C11" t="str">
            <v>Škola</v>
          </cell>
          <cell r="D11" t="str">
            <v>Výkon</v>
          </cell>
          <cell r="E11" t="str">
            <v>Body</v>
          </cell>
          <cell r="F11" t="str">
            <v>Výkon</v>
          </cell>
          <cell r="G11" t="str">
            <v>Body</v>
          </cell>
          <cell r="H11" t="str">
            <v>Výkon</v>
          </cell>
          <cell r="K11" t="str">
            <v>Body</v>
          </cell>
          <cell r="L11" t="str">
            <v>Body celkem</v>
          </cell>
        </row>
        <row r="12">
          <cell r="A12">
            <v>4</v>
          </cell>
          <cell r="B12" t="str">
            <v>Štrobová Simona</v>
          </cell>
          <cell r="C12" t="str">
            <v>ZŠ Kamýk nad Vltavou</v>
          </cell>
          <cell r="D12">
            <v>12.16</v>
          </cell>
          <cell r="E12">
            <v>6</v>
          </cell>
          <cell r="F12">
            <v>241</v>
          </cell>
          <cell r="G12">
            <v>19</v>
          </cell>
          <cell r="H12">
            <v>2</v>
          </cell>
          <cell r="I12" t="str">
            <v>:</v>
          </cell>
          <cell r="J12">
            <v>22.51</v>
          </cell>
          <cell r="K12">
            <v>11</v>
          </cell>
          <cell r="L12">
            <v>36</v>
          </cell>
        </row>
        <row r="13">
          <cell r="A13">
            <v>5</v>
          </cell>
          <cell r="B13" t="str">
            <v>Svobodová Nikola</v>
          </cell>
          <cell r="C13" t="str">
            <v>ZŠ Kamýk nad Vltavou</v>
          </cell>
          <cell r="D13">
            <v>11.93</v>
          </cell>
          <cell r="E13">
            <v>8</v>
          </cell>
          <cell r="F13">
            <v>226</v>
          </cell>
          <cell r="G13">
            <v>15</v>
          </cell>
          <cell r="H13">
            <v>2</v>
          </cell>
          <cell r="I13" t="str">
            <v>:</v>
          </cell>
          <cell r="J13">
            <v>19.19</v>
          </cell>
          <cell r="K13">
            <v>13</v>
          </cell>
          <cell r="L13">
            <v>36</v>
          </cell>
        </row>
        <row r="14">
          <cell r="A14">
            <v>6</v>
          </cell>
          <cell r="B14" t="str">
            <v>Pospíšilová Eliška</v>
          </cell>
          <cell r="C14" t="str">
            <v>ZŠ Kamýk nad Vltavou</v>
          </cell>
          <cell r="D14">
            <v>13.36</v>
          </cell>
          <cell r="E14">
            <v>0</v>
          </cell>
          <cell r="F14">
            <v>162</v>
          </cell>
          <cell r="G14">
            <v>0</v>
          </cell>
          <cell r="H14" t="str">
            <v>d</v>
          </cell>
          <cell r="I14" t="str">
            <v>: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Součet bodů družstva dívek</v>
          </cell>
          <cell r="H15" t="str">
            <v>ZŠ Kamýk nad Vltavou</v>
          </cell>
          <cell r="L15">
            <v>72</v>
          </cell>
        </row>
        <row r="17">
          <cell r="C17">
            <v>3</v>
          </cell>
          <cell r="D17" t="str">
            <v>Běh - 60m</v>
          </cell>
          <cell r="F17" t="str">
            <v>Skok daleký</v>
          </cell>
          <cell r="H17" t="str">
            <v>Běh - 500m</v>
          </cell>
        </row>
        <row r="18">
          <cell r="A18" t="str">
            <v>Číslo</v>
          </cell>
          <cell r="B18" t="str">
            <v>Jméno</v>
          </cell>
          <cell r="C18" t="str">
            <v>Škola</v>
          </cell>
          <cell r="D18" t="str">
            <v>Výkon</v>
          </cell>
          <cell r="E18" t="str">
            <v>Body</v>
          </cell>
          <cell r="F18" t="str">
            <v>Výkon</v>
          </cell>
          <cell r="G18" t="str">
            <v>Body</v>
          </cell>
          <cell r="H18" t="str">
            <v>Výkon</v>
          </cell>
          <cell r="K18" t="str">
            <v>Body</v>
          </cell>
          <cell r="L18" t="str">
            <v>Body celkem</v>
          </cell>
        </row>
        <row r="19">
          <cell r="A19">
            <v>7</v>
          </cell>
          <cell r="B19" t="str">
            <v>Tereza Tichá</v>
          </cell>
          <cell r="C19" t="str">
            <v>ZŠ Dublovice</v>
          </cell>
          <cell r="D19">
            <v>11.6</v>
          </cell>
          <cell r="E19">
            <v>14</v>
          </cell>
          <cell r="F19">
            <v>203</v>
          </cell>
          <cell r="G19">
            <v>9</v>
          </cell>
          <cell r="H19">
            <v>2</v>
          </cell>
          <cell r="I19" t="str">
            <v>:</v>
          </cell>
          <cell r="J19">
            <v>3.7</v>
          </cell>
          <cell r="K19">
            <v>25</v>
          </cell>
          <cell r="L19">
            <v>48</v>
          </cell>
        </row>
        <row r="20">
          <cell r="A20">
            <v>8</v>
          </cell>
          <cell r="B20" t="str">
            <v>Erika Hochmaulová</v>
          </cell>
          <cell r="C20" t="str">
            <v>ZŠ Dublovice</v>
          </cell>
          <cell r="D20">
            <v>15.09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 t="str">
            <v>:</v>
          </cell>
          <cell r="J20">
            <v>27.25</v>
          </cell>
          <cell r="K20">
            <v>10</v>
          </cell>
          <cell r="L20">
            <v>10</v>
          </cell>
        </row>
        <row r="21">
          <cell r="A21">
            <v>9</v>
          </cell>
          <cell r="B21">
            <v>0</v>
          </cell>
          <cell r="C21" t="str">
            <v>ZŠ Dublovice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>: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Součet bodů družstva dívek</v>
          </cell>
          <cell r="H22" t="str">
            <v>ZŠ Dublovice</v>
          </cell>
          <cell r="L22">
            <v>58</v>
          </cell>
        </row>
        <row r="24">
          <cell r="C24">
            <v>4</v>
          </cell>
          <cell r="D24" t="str">
            <v>Běh - 60m</v>
          </cell>
          <cell r="F24" t="str">
            <v>Skok daleký</v>
          </cell>
          <cell r="H24" t="str">
            <v>Běh - 500m</v>
          </cell>
        </row>
        <row r="25">
          <cell r="A25" t="str">
            <v>Číslo</v>
          </cell>
          <cell r="B25" t="str">
            <v>Jméno</v>
          </cell>
          <cell r="C25" t="str">
            <v>Škola</v>
          </cell>
          <cell r="D25" t="str">
            <v>Výkon</v>
          </cell>
          <cell r="E25" t="str">
            <v>Body</v>
          </cell>
          <cell r="F25" t="str">
            <v>Výkon</v>
          </cell>
          <cell r="G25" t="str">
            <v>Body</v>
          </cell>
          <cell r="H25" t="str">
            <v>Výkon</v>
          </cell>
          <cell r="K25" t="str">
            <v>Body</v>
          </cell>
          <cell r="L25" t="str">
            <v>Body celkem</v>
          </cell>
        </row>
        <row r="26">
          <cell r="A26">
            <v>10</v>
          </cell>
          <cell r="B26" t="str">
            <v>Cihelková Petra</v>
          </cell>
          <cell r="C26" t="str">
            <v>1. ZŠ Sedlčany</v>
          </cell>
          <cell r="D26">
            <v>11.32</v>
          </cell>
          <cell r="E26">
            <v>17</v>
          </cell>
          <cell r="F26">
            <v>244</v>
          </cell>
          <cell r="G26">
            <v>19</v>
          </cell>
          <cell r="H26">
            <v>1</v>
          </cell>
          <cell r="I26" t="str">
            <v>:</v>
          </cell>
          <cell r="J26">
            <v>51.22</v>
          </cell>
          <cell r="K26">
            <v>43</v>
          </cell>
          <cell r="L26">
            <v>79</v>
          </cell>
        </row>
        <row r="27">
          <cell r="A27">
            <v>11</v>
          </cell>
          <cell r="B27" t="str">
            <v>Procházková Anna</v>
          </cell>
          <cell r="C27" t="str">
            <v>1. ZŠ Sedlčany</v>
          </cell>
          <cell r="D27">
            <v>11.38</v>
          </cell>
          <cell r="E27">
            <v>17</v>
          </cell>
          <cell r="F27">
            <v>236</v>
          </cell>
          <cell r="G27">
            <v>17</v>
          </cell>
          <cell r="H27">
            <v>2</v>
          </cell>
          <cell r="I27" t="str">
            <v>:</v>
          </cell>
          <cell r="J27">
            <v>11.17</v>
          </cell>
          <cell r="K27">
            <v>18</v>
          </cell>
          <cell r="L27">
            <v>52</v>
          </cell>
        </row>
        <row r="28">
          <cell r="A28">
            <v>12</v>
          </cell>
          <cell r="B28" t="str">
            <v>Volková Eliška</v>
          </cell>
          <cell r="C28" t="str">
            <v>1. ZŠ Sedlčany</v>
          </cell>
          <cell r="D28">
            <v>11.96</v>
          </cell>
          <cell r="E28">
            <v>8</v>
          </cell>
          <cell r="F28">
            <v>235</v>
          </cell>
          <cell r="G28">
            <v>17</v>
          </cell>
          <cell r="H28">
            <v>2</v>
          </cell>
          <cell r="I28" t="str">
            <v>:</v>
          </cell>
          <cell r="J28">
            <v>18.27</v>
          </cell>
          <cell r="K28">
            <v>13</v>
          </cell>
          <cell r="L28">
            <v>38</v>
          </cell>
        </row>
        <row r="29">
          <cell r="D29" t="str">
            <v>Součet bodů družstva dívek</v>
          </cell>
          <cell r="H29" t="str">
            <v>1. ZŠ Sedlčany</v>
          </cell>
          <cell r="L29">
            <v>131</v>
          </cell>
        </row>
        <row r="31">
          <cell r="C31">
            <v>5</v>
          </cell>
          <cell r="D31" t="str">
            <v>Běh - 60m</v>
          </cell>
          <cell r="F31" t="str">
            <v>Skok daleký</v>
          </cell>
          <cell r="J31" t="str">
            <v>Běh - 500m</v>
          </cell>
        </row>
        <row r="32">
          <cell r="A32" t="str">
            <v>Číslo</v>
          </cell>
          <cell r="B32" t="str">
            <v>Jméno</v>
          </cell>
          <cell r="C32" t="str">
            <v>Škola</v>
          </cell>
          <cell r="D32" t="str">
            <v>Výkon</v>
          </cell>
          <cell r="E32" t="str">
            <v>Body</v>
          </cell>
          <cell r="F32" t="str">
            <v>Výkon</v>
          </cell>
          <cell r="G32" t="str">
            <v>Body</v>
          </cell>
          <cell r="H32" t="str">
            <v>Výkon</v>
          </cell>
          <cell r="K32" t="str">
            <v>Body</v>
          </cell>
          <cell r="L32" t="str">
            <v>Body celkem</v>
          </cell>
        </row>
        <row r="33">
          <cell r="A33">
            <v>13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>: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14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>: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15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: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Součet bodů družstva dívek</v>
          </cell>
          <cell r="H36">
            <v>0</v>
          </cell>
          <cell r="L36">
            <v>0</v>
          </cell>
        </row>
        <row r="38">
          <cell r="C38">
            <v>6</v>
          </cell>
          <cell r="D38" t="str">
            <v>Běh - 60m</v>
          </cell>
          <cell r="F38" t="str">
            <v>Skok daleký</v>
          </cell>
          <cell r="J38" t="str">
            <v>Běh - 500m</v>
          </cell>
        </row>
        <row r="39">
          <cell r="A39" t="str">
            <v>Číslo</v>
          </cell>
          <cell r="B39" t="str">
            <v>Jméno</v>
          </cell>
          <cell r="C39" t="str">
            <v>Škola</v>
          </cell>
          <cell r="D39" t="str">
            <v>Výkon</v>
          </cell>
          <cell r="E39" t="str">
            <v>Body</v>
          </cell>
          <cell r="F39" t="str">
            <v>Výkon</v>
          </cell>
          <cell r="G39" t="str">
            <v>Body</v>
          </cell>
          <cell r="H39" t="str">
            <v>Výkon</v>
          </cell>
          <cell r="K39" t="str">
            <v>Body</v>
          </cell>
          <cell r="L39" t="str">
            <v>Body celkem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str">
            <v>: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: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:</v>
          </cell>
          <cell r="J42">
            <v>0</v>
          </cell>
          <cell r="K42">
            <v>0</v>
          </cell>
          <cell r="L42">
            <v>0</v>
          </cell>
        </row>
        <row r="43">
          <cell r="D43" t="str">
            <v>Součet bodů družstva dívek</v>
          </cell>
          <cell r="H43">
            <v>0</v>
          </cell>
          <cell r="L43">
            <v>0</v>
          </cell>
        </row>
        <row r="45">
          <cell r="C45">
            <v>7</v>
          </cell>
          <cell r="D45" t="str">
            <v>Běh - 60m</v>
          </cell>
          <cell r="F45" t="str">
            <v>Skok daleký</v>
          </cell>
          <cell r="J45" t="str">
            <v>Běh - 500m</v>
          </cell>
        </row>
        <row r="46">
          <cell r="A46" t="str">
            <v>Číslo</v>
          </cell>
          <cell r="B46" t="str">
            <v>Jméno</v>
          </cell>
          <cell r="C46" t="str">
            <v>Škola</v>
          </cell>
          <cell r="D46" t="str">
            <v>Výkon</v>
          </cell>
          <cell r="E46" t="str">
            <v>Body</v>
          </cell>
          <cell r="F46" t="str">
            <v>Výkon</v>
          </cell>
          <cell r="G46" t="str">
            <v>Body</v>
          </cell>
          <cell r="H46" t="str">
            <v>Výkon</v>
          </cell>
          <cell r="K46" t="str">
            <v>Body</v>
          </cell>
          <cell r="L46" t="str">
            <v>Body celkem</v>
          </cell>
        </row>
        <row r="47">
          <cell r="A47">
            <v>19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: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: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: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Součet bodů družstva dívek</v>
          </cell>
          <cell r="H50">
            <v>0</v>
          </cell>
          <cell r="L50">
            <v>0</v>
          </cell>
        </row>
        <row r="52">
          <cell r="C52">
            <v>8</v>
          </cell>
          <cell r="D52" t="str">
            <v>Běh - 60m</v>
          </cell>
          <cell r="F52" t="str">
            <v>Skok daleký</v>
          </cell>
          <cell r="J52" t="str">
            <v>Běh - 500m</v>
          </cell>
        </row>
        <row r="53">
          <cell r="A53" t="str">
            <v>Číslo</v>
          </cell>
          <cell r="B53" t="str">
            <v>Jméno</v>
          </cell>
          <cell r="C53" t="str">
            <v>Škola</v>
          </cell>
          <cell r="D53" t="str">
            <v>Výkon</v>
          </cell>
          <cell r="E53" t="str">
            <v>Body</v>
          </cell>
          <cell r="F53" t="str">
            <v>Výkon</v>
          </cell>
          <cell r="G53" t="str">
            <v>Body</v>
          </cell>
          <cell r="H53" t="str">
            <v>Výkon</v>
          </cell>
          <cell r="K53" t="str">
            <v>Body</v>
          </cell>
          <cell r="L53" t="str">
            <v>Body celkem</v>
          </cell>
        </row>
        <row r="54">
          <cell r="A54">
            <v>22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>: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: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24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:</v>
          </cell>
          <cell r="J56">
            <v>0</v>
          </cell>
          <cell r="K56">
            <v>0</v>
          </cell>
          <cell r="L56">
            <v>0</v>
          </cell>
        </row>
        <row r="57">
          <cell r="D57" t="str">
            <v>Součet bodů družstva dívek</v>
          </cell>
          <cell r="H57">
            <v>0</v>
          </cell>
          <cell r="L57">
            <v>0</v>
          </cell>
        </row>
        <row r="59">
          <cell r="C59">
            <v>9</v>
          </cell>
          <cell r="D59" t="str">
            <v>Běh - 60m</v>
          </cell>
          <cell r="F59" t="str">
            <v>Skok daleký</v>
          </cell>
          <cell r="J59" t="str">
            <v>Běh - 500m</v>
          </cell>
        </row>
        <row r="60">
          <cell r="A60" t="str">
            <v>Číslo</v>
          </cell>
          <cell r="B60" t="str">
            <v>Jméno</v>
          </cell>
          <cell r="C60" t="str">
            <v>Škola</v>
          </cell>
          <cell r="D60" t="str">
            <v>Výkon</v>
          </cell>
          <cell r="E60" t="str">
            <v>Body</v>
          </cell>
          <cell r="F60" t="str">
            <v>Výkon</v>
          </cell>
          <cell r="G60" t="str">
            <v>Body</v>
          </cell>
          <cell r="H60" t="str">
            <v>Výkon</v>
          </cell>
          <cell r="K60" t="str">
            <v>Body</v>
          </cell>
          <cell r="L60" t="str">
            <v>Body celkem</v>
          </cell>
        </row>
        <row r="61">
          <cell r="A61">
            <v>25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: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26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: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: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Součet bodů družstva dívek</v>
          </cell>
          <cell r="H64">
            <v>0</v>
          </cell>
          <cell r="L64">
            <v>0</v>
          </cell>
        </row>
        <row r="66">
          <cell r="C66">
            <v>10</v>
          </cell>
          <cell r="D66" t="str">
            <v>Běh - 60m</v>
          </cell>
          <cell r="F66" t="str">
            <v>Skok daleký</v>
          </cell>
          <cell r="J66" t="str">
            <v>Běh - 500m</v>
          </cell>
        </row>
        <row r="67">
          <cell r="A67" t="str">
            <v>Číslo</v>
          </cell>
          <cell r="B67" t="str">
            <v>Jméno</v>
          </cell>
          <cell r="C67" t="str">
            <v>Škola</v>
          </cell>
          <cell r="D67" t="str">
            <v>Výkon</v>
          </cell>
          <cell r="E67" t="str">
            <v>Body</v>
          </cell>
          <cell r="F67" t="str">
            <v>Výkon</v>
          </cell>
          <cell r="G67" t="str">
            <v>Body</v>
          </cell>
          <cell r="H67" t="str">
            <v>Výkon</v>
          </cell>
          <cell r="K67" t="str">
            <v>Body</v>
          </cell>
          <cell r="L67" t="str">
            <v>Body celkem</v>
          </cell>
        </row>
        <row r="68">
          <cell r="A68">
            <v>28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: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: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30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:</v>
          </cell>
          <cell r="J70">
            <v>0</v>
          </cell>
          <cell r="K70">
            <v>0</v>
          </cell>
          <cell r="L70">
            <v>0</v>
          </cell>
        </row>
        <row r="71">
          <cell r="D71" t="str">
            <v>Součet bodů družstva dívek</v>
          </cell>
          <cell r="H71">
            <v>0</v>
          </cell>
          <cell r="L71">
            <v>0</v>
          </cell>
        </row>
        <row r="73">
          <cell r="C73">
            <v>11</v>
          </cell>
          <cell r="D73" t="str">
            <v>Běh - 60m</v>
          </cell>
          <cell r="F73" t="str">
            <v>Skok daleký</v>
          </cell>
          <cell r="J73" t="str">
            <v>Běh - 500m</v>
          </cell>
        </row>
        <row r="74">
          <cell r="A74" t="str">
            <v>Číslo</v>
          </cell>
          <cell r="B74" t="str">
            <v>Jméno</v>
          </cell>
          <cell r="C74" t="str">
            <v>Škola</v>
          </cell>
          <cell r="D74" t="str">
            <v>Výkon</v>
          </cell>
          <cell r="E74" t="str">
            <v>Body</v>
          </cell>
          <cell r="F74" t="str">
            <v>Výkon</v>
          </cell>
          <cell r="G74" t="str">
            <v>Body</v>
          </cell>
          <cell r="H74" t="str">
            <v>Výkon</v>
          </cell>
          <cell r="K74" t="str">
            <v>Body</v>
          </cell>
          <cell r="L74" t="str">
            <v>Body celkem</v>
          </cell>
        </row>
        <row r="75">
          <cell r="A75">
            <v>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: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32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: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33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: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Součet bodů družstva dívek</v>
          </cell>
          <cell r="H78">
            <v>0</v>
          </cell>
          <cell r="L78">
            <v>0</v>
          </cell>
        </row>
        <row r="80">
          <cell r="C80">
            <v>12</v>
          </cell>
          <cell r="D80" t="str">
            <v>Běh - 60m</v>
          </cell>
          <cell r="F80" t="str">
            <v>Skok daleký</v>
          </cell>
          <cell r="J80" t="str">
            <v>Běh - 500m</v>
          </cell>
        </row>
        <row r="81">
          <cell r="A81" t="str">
            <v>Číslo</v>
          </cell>
          <cell r="B81" t="str">
            <v>Jméno</v>
          </cell>
          <cell r="C81" t="str">
            <v>Škola</v>
          </cell>
          <cell r="D81" t="str">
            <v>Výkon</v>
          </cell>
          <cell r="E81" t="str">
            <v>Body</v>
          </cell>
          <cell r="F81" t="str">
            <v>Výkon</v>
          </cell>
          <cell r="G81" t="str">
            <v>Body</v>
          </cell>
          <cell r="H81" t="str">
            <v>Výkon</v>
          </cell>
          <cell r="K81" t="str">
            <v>Body</v>
          </cell>
          <cell r="L81" t="str">
            <v>Body celkem</v>
          </cell>
        </row>
        <row r="82">
          <cell r="A82">
            <v>34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: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35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: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36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:</v>
          </cell>
          <cell r="J84">
            <v>0</v>
          </cell>
          <cell r="K84">
            <v>0</v>
          </cell>
          <cell r="L84">
            <v>0</v>
          </cell>
        </row>
        <row r="85">
          <cell r="D85" t="str">
            <v>Součet bodů družstva dívek</v>
          </cell>
          <cell r="H85">
            <v>0</v>
          </cell>
          <cell r="L85">
            <v>0</v>
          </cell>
        </row>
        <row r="87">
          <cell r="C87">
            <v>13</v>
          </cell>
          <cell r="D87" t="str">
            <v>Běh - 60m</v>
          </cell>
          <cell r="F87" t="str">
            <v>Skok daleký</v>
          </cell>
          <cell r="J87" t="str">
            <v>Běh - 500m</v>
          </cell>
        </row>
        <row r="88">
          <cell r="A88" t="str">
            <v>Číslo</v>
          </cell>
          <cell r="B88" t="str">
            <v>Jméno</v>
          </cell>
          <cell r="C88" t="str">
            <v>Škola</v>
          </cell>
          <cell r="D88" t="str">
            <v>Výkon</v>
          </cell>
          <cell r="E88" t="str">
            <v>Body</v>
          </cell>
          <cell r="F88" t="str">
            <v>Výkon</v>
          </cell>
          <cell r="G88" t="str">
            <v>Body</v>
          </cell>
          <cell r="H88" t="str">
            <v>Výkon</v>
          </cell>
          <cell r="K88" t="str">
            <v>Body</v>
          </cell>
          <cell r="L88" t="str">
            <v>Body celkem</v>
          </cell>
        </row>
        <row r="89">
          <cell r="A89">
            <v>37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: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38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: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39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:</v>
          </cell>
          <cell r="J91">
            <v>0</v>
          </cell>
          <cell r="K91">
            <v>0</v>
          </cell>
          <cell r="L91">
            <v>0</v>
          </cell>
        </row>
        <row r="92">
          <cell r="D92" t="str">
            <v>Součet bodů družstva dívek</v>
          </cell>
          <cell r="H92">
            <v>0</v>
          </cell>
          <cell r="L92">
            <v>0</v>
          </cell>
        </row>
        <row r="94">
          <cell r="C94">
            <v>14</v>
          </cell>
          <cell r="D94" t="str">
            <v>Běh - 60m</v>
          </cell>
          <cell r="F94" t="str">
            <v>Skok daleký</v>
          </cell>
          <cell r="J94" t="str">
            <v>Běh - 500m</v>
          </cell>
        </row>
        <row r="95">
          <cell r="A95" t="str">
            <v>Číslo</v>
          </cell>
          <cell r="B95" t="str">
            <v>Jméno</v>
          </cell>
          <cell r="C95" t="str">
            <v>Škola</v>
          </cell>
          <cell r="D95" t="str">
            <v>Výkon</v>
          </cell>
          <cell r="E95" t="str">
            <v>Body</v>
          </cell>
          <cell r="F95" t="str">
            <v>Výkon</v>
          </cell>
          <cell r="G95" t="str">
            <v>Body</v>
          </cell>
          <cell r="H95" t="str">
            <v>Výkon</v>
          </cell>
          <cell r="K95" t="str">
            <v>Body</v>
          </cell>
          <cell r="L95" t="str">
            <v>Body celkem</v>
          </cell>
        </row>
        <row r="96">
          <cell r="A96">
            <v>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: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41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: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42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>:</v>
          </cell>
          <cell r="J98">
            <v>0</v>
          </cell>
          <cell r="K98">
            <v>0</v>
          </cell>
          <cell r="L98">
            <v>0</v>
          </cell>
        </row>
        <row r="99">
          <cell r="D99" t="str">
            <v>Součet bodů družstva dívek</v>
          </cell>
          <cell r="H99">
            <v>0</v>
          </cell>
          <cell r="L99">
            <v>0</v>
          </cell>
        </row>
        <row r="101">
          <cell r="C101">
            <v>15</v>
          </cell>
          <cell r="D101" t="str">
            <v>Běh - 60m</v>
          </cell>
          <cell r="F101" t="str">
            <v>Skok daleký</v>
          </cell>
          <cell r="J101" t="str">
            <v>Běh - 500m</v>
          </cell>
        </row>
        <row r="102">
          <cell r="A102" t="str">
            <v>Číslo</v>
          </cell>
          <cell r="B102" t="str">
            <v>Jméno</v>
          </cell>
          <cell r="C102" t="str">
            <v>Škola</v>
          </cell>
          <cell r="D102" t="str">
            <v>Výkon</v>
          </cell>
          <cell r="E102" t="str">
            <v>Body</v>
          </cell>
          <cell r="F102" t="str">
            <v>Výkon</v>
          </cell>
          <cell r="G102" t="str">
            <v>Body</v>
          </cell>
          <cell r="H102" t="str">
            <v>Výkon</v>
          </cell>
          <cell r="K102" t="str">
            <v>Body</v>
          </cell>
          <cell r="L102" t="str">
            <v>Body celkem</v>
          </cell>
        </row>
        <row r="103">
          <cell r="A103">
            <v>43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: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44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>: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45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>:</v>
          </cell>
          <cell r="J105">
            <v>0</v>
          </cell>
          <cell r="K105">
            <v>0</v>
          </cell>
          <cell r="L105">
            <v>0</v>
          </cell>
        </row>
        <row r="106">
          <cell r="D106" t="str">
            <v>Součet bodů družstva dívek</v>
          </cell>
          <cell r="H106">
            <v>0</v>
          </cell>
          <cell r="L106">
            <v>0</v>
          </cell>
        </row>
        <row r="109">
          <cell r="C109">
            <v>16</v>
          </cell>
          <cell r="D109" t="str">
            <v>Běh - 60m</v>
          </cell>
          <cell r="F109" t="str">
            <v>Skok daleký</v>
          </cell>
          <cell r="J109" t="str">
            <v>Běh - 500m</v>
          </cell>
        </row>
        <row r="110">
          <cell r="A110" t="str">
            <v>Číslo</v>
          </cell>
          <cell r="B110" t="str">
            <v>Jméno</v>
          </cell>
          <cell r="C110" t="str">
            <v>Škola</v>
          </cell>
          <cell r="D110" t="str">
            <v>Výkon</v>
          </cell>
          <cell r="E110" t="str">
            <v>Body</v>
          </cell>
          <cell r="F110" t="str">
            <v>Výkon</v>
          </cell>
          <cell r="G110" t="str">
            <v>Body</v>
          </cell>
          <cell r="H110" t="str">
            <v>Výkon</v>
          </cell>
          <cell r="K110" t="str">
            <v>Body</v>
          </cell>
          <cell r="L110" t="str">
            <v>Body celkem</v>
          </cell>
        </row>
        <row r="111">
          <cell r="A111">
            <v>46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: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47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: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48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:</v>
          </cell>
          <cell r="J113">
            <v>0</v>
          </cell>
          <cell r="K113">
            <v>0</v>
          </cell>
          <cell r="L113">
            <v>0</v>
          </cell>
        </row>
        <row r="114">
          <cell r="D114" t="str">
            <v>Součet bodů družstva dívek</v>
          </cell>
          <cell r="H114">
            <v>0</v>
          </cell>
          <cell r="L114">
            <v>0</v>
          </cell>
        </row>
        <row r="116">
          <cell r="C116">
            <v>17</v>
          </cell>
          <cell r="D116" t="str">
            <v>Běh - 60m</v>
          </cell>
          <cell r="F116" t="str">
            <v>Skok daleký</v>
          </cell>
          <cell r="J116" t="str">
            <v>Běh - 500m</v>
          </cell>
        </row>
        <row r="117">
          <cell r="A117" t="str">
            <v>Číslo</v>
          </cell>
          <cell r="B117" t="str">
            <v>Jméno</v>
          </cell>
          <cell r="C117" t="str">
            <v>Škola</v>
          </cell>
          <cell r="D117" t="str">
            <v>Výkon</v>
          </cell>
          <cell r="E117" t="str">
            <v>Body</v>
          </cell>
          <cell r="F117" t="str">
            <v>Výkon</v>
          </cell>
          <cell r="G117" t="str">
            <v>Body</v>
          </cell>
          <cell r="H117" t="str">
            <v>Výkon</v>
          </cell>
          <cell r="K117" t="str">
            <v>Body</v>
          </cell>
          <cell r="L117" t="str">
            <v>Body celkem</v>
          </cell>
        </row>
        <row r="118">
          <cell r="A118">
            <v>49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: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50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>: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51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:</v>
          </cell>
          <cell r="J120">
            <v>0</v>
          </cell>
          <cell r="K120">
            <v>0</v>
          </cell>
          <cell r="L120">
            <v>0</v>
          </cell>
        </row>
        <row r="121">
          <cell r="D121" t="str">
            <v>Součet bodů družstva dívek</v>
          </cell>
          <cell r="H121">
            <v>0</v>
          </cell>
          <cell r="L121">
            <v>0</v>
          </cell>
        </row>
        <row r="123">
          <cell r="C123">
            <v>18</v>
          </cell>
          <cell r="D123" t="str">
            <v>Běh - 60m</v>
          </cell>
          <cell r="F123" t="str">
            <v>Skok daleký</v>
          </cell>
          <cell r="J123" t="str">
            <v>Běh - 500m</v>
          </cell>
        </row>
        <row r="124">
          <cell r="A124" t="str">
            <v>Číslo</v>
          </cell>
          <cell r="B124" t="str">
            <v>Jméno</v>
          </cell>
          <cell r="C124" t="str">
            <v>Škola</v>
          </cell>
          <cell r="D124" t="str">
            <v>Výkon</v>
          </cell>
          <cell r="E124" t="str">
            <v>Body</v>
          </cell>
          <cell r="F124" t="str">
            <v>Výkon</v>
          </cell>
          <cell r="G124" t="str">
            <v>Body</v>
          </cell>
          <cell r="H124" t="str">
            <v>Výkon</v>
          </cell>
          <cell r="K124" t="str">
            <v>Body</v>
          </cell>
          <cell r="L124" t="str">
            <v>Body celkem</v>
          </cell>
        </row>
        <row r="125">
          <cell r="A125">
            <v>52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: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53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>: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54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:</v>
          </cell>
          <cell r="J127">
            <v>0</v>
          </cell>
          <cell r="K127">
            <v>0</v>
          </cell>
          <cell r="L127">
            <v>0</v>
          </cell>
        </row>
        <row r="128">
          <cell r="D128" t="str">
            <v>Součet bodů družstva dívek</v>
          </cell>
          <cell r="H128">
            <v>0</v>
          </cell>
          <cell r="L128">
            <v>0</v>
          </cell>
        </row>
      </sheetData>
      <sheetData sheetId="14">
        <row r="3">
          <cell r="C3">
            <v>1</v>
          </cell>
          <cell r="D3" t="str">
            <v>Běh - 60m</v>
          </cell>
          <cell r="F3" t="str">
            <v>Skok daleký</v>
          </cell>
          <cell r="H3" t="str">
            <v>Běh - 800m</v>
          </cell>
        </row>
        <row r="4">
          <cell r="A4" t="str">
            <v>Číslo</v>
          </cell>
          <cell r="B4" t="str">
            <v>Jméno</v>
          </cell>
          <cell r="C4" t="str">
            <v>Škola</v>
          </cell>
          <cell r="D4" t="str">
            <v>Výkon</v>
          </cell>
          <cell r="E4" t="str">
            <v>Body</v>
          </cell>
          <cell r="F4" t="str">
            <v>Výkon</v>
          </cell>
          <cell r="G4" t="str">
            <v>Body</v>
          </cell>
          <cell r="H4" t="str">
            <v>Výkon</v>
          </cell>
          <cell r="K4" t="str">
            <v>Body</v>
          </cell>
          <cell r="L4" t="str">
            <v>Body celkem</v>
          </cell>
        </row>
        <row r="5">
          <cell r="A5">
            <v>101</v>
          </cell>
          <cell r="B5" t="str">
            <v>Holan Pavel</v>
          </cell>
          <cell r="C5" t="str">
            <v>ZŠ Petrovice</v>
          </cell>
          <cell r="D5">
            <v>12.9</v>
          </cell>
          <cell r="E5">
            <v>0</v>
          </cell>
          <cell r="F5">
            <v>242</v>
          </cell>
          <cell r="G5">
            <v>11</v>
          </cell>
          <cell r="H5">
            <v>3</v>
          </cell>
          <cell r="I5" t="str">
            <v>:</v>
          </cell>
          <cell r="J5">
            <v>27.34</v>
          </cell>
          <cell r="K5">
            <v>11</v>
          </cell>
          <cell r="L5">
            <v>22</v>
          </cell>
        </row>
        <row r="6">
          <cell r="A6">
            <v>102</v>
          </cell>
          <cell r="B6" t="str">
            <v>Stibor Jaroslav</v>
          </cell>
          <cell r="C6" t="str">
            <v>ZŠ Petrovice</v>
          </cell>
          <cell r="D6">
            <v>12.6</v>
          </cell>
          <cell r="E6">
            <v>0</v>
          </cell>
          <cell r="F6">
            <v>200</v>
          </cell>
          <cell r="G6">
            <v>3</v>
          </cell>
          <cell r="H6">
            <v>3</v>
          </cell>
          <cell r="I6" t="str">
            <v>:</v>
          </cell>
          <cell r="J6">
            <v>43.4</v>
          </cell>
          <cell r="K6">
            <v>5</v>
          </cell>
          <cell r="L6">
            <v>8</v>
          </cell>
        </row>
        <row r="7">
          <cell r="A7">
            <v>103</v>
          </cell>
          <cell r="B7">
            <v>0</v>
          </cell>
          <cell r="C7" t="str">
            <v>ZŠ Petrovice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: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Součet bodů družstva chlapců</v>
          </cell>
          <cell r="H8" t="str">
            <v>ZŠ Petrovice</v>
          </cell>
          <cell r="L8">
            <v>30</v>
          </cell>
        </row>
        <row r="10">
          <cell r="C10">
            <v>2</v>
          </cell>
          <cell r="D10" t="str">
            <v>Běh - 60m</v>
          </cell>
          <cell r="F10" t="str">
            <v>Skok daleký</v>
          </cell>
          <cell r="H10" t="str">
            <v>Běh - 800m</v>
          </cell>
        </row>
        <row r="11">
          <cell r="A11" t="str">
            <v>Číslo</v>
          </cell>
          <cell r="B11" t="str">
            <v>Jméno</v>
          </cell>
          <cell r="C11" t="str">
            <v>Škola</v>
          </cell>
          <cell r="D11" t="str">
            <v>Výkon</v>
          </cell>
          <cell r="E11" t="str">
            <v>Body</v>
          </cell>
          <cell r="F11" t="str">
            <v>Výkon</v>
          </cell>
          <cell r="G11" t="str">
            <v>Body</v>
          </cell>
          <cell r="H11" t="str">
            <v>Výkon</v>
          </cell>
          <cell r="K11" t="str">
            <v>Body</v>
          </cell>
          <cell r="L11" t="str">
            <v>Body celkem</v>
          </cell>
        </row>
        <row r="12">
          <cell r="A12">
            <v>104</v>
          </cell>
          <cell r="B12">
            <v>0</v>
          </cell>
          <cell r="C12" t="str">
            <v>ZŠ Kamýk nad Vltavou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: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105</v>
          </cell>
          <cell r="B13">
            <v>0</v>
          </cell>
          <cell r="C13" t="str">
            <v>ZŠ Kamýk nad Vltavou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: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106</v>
          </cell>
          <cell r="B14">
            <v>0</v>
          </cell>
          <cell r="C14" t="str">
            <v>ZŠ Kamýk nad Vltavou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>: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Součet bodů družstva chlapců</v>
          </cell>
          <cell r="H15" t="str">
            <v>ZŠ Kamýk nad Vltavou</v>
          </cell>
          <cell r="L15">
            <v>0</v>
          </cell>
        </row>
        <row r="17">
          <cell r="C17">
            <v>3</v>
          </cell>
          <cell r="D17" t="str">
            <v>Běh - 60m</v>
          </cell>
          <cell r="F17" t="str">
            <v>Skok daleký</v>
          </cell>
          <cell r="H17" t="str">
            <v>Běh - 800m</v>
          </cell>
        </row>
        <row r="18">
          <cell r="A18" t="str">
            <v>Číslo</v>
          </cell>
          <cell r="B18" t="str">
            <v>Jméno</v>
          </cell>
          <cell r="C18" t="str">
            <v>Škola</v>
          </cell>
          <cell r="D18" t="str">
            <v>Výkon</v>
          </cell>
          <cell r="E18" t="str">
            <v>Body</v>
          </cell>
          <cell r="F18" t="str">
            <v>Výkon</v>
          </cell>
          <cell r="G18" t="str">
            <v>Body</v>
          </cell>
          <cell r="H18" t="str">
            <v>Výkon</v>
          </cell>
          <cell r="K18" t="str">
            <v>Body</v>
          </cell>
          <cell r="L18" t="str">
            <v>Body celkem</v>
          </cell>
        </row>
        <row r="19">
          <cell r="A19">
            <v>107</v>
          </cell>
          <cell r="B19" t="str">
            <v>Petr Plavec</v>
          </cell>
          <cell r="C19" t="str">
            <v>ZŠ Dublovice</v>
          </cell>
          <cell r="D19">
            <v>13</v>
          </cell>
          <cell r="E19">
            <v>0</v>
          </cell>
          <cell r="F19">
            <v>178</v>
          </cell>
          <cell r="G19">
            <v>30</v>
          </cell>
          <cell r="H19">
            <v>3</v>
          </cell>
          <cell r="I19" t="str">
            <v>:</v>
          </cell>
          <cell r="J19">
            <v>48</v>
          </cell>
          <cell r="K19">
            <v>4</v>
          </cell>
          <cell r="L19">
            <v>34</v>
          </cell>
        </row>
        <row r="20">
          <cell r="A20">
            <v>108</v>
          </cell>
          <cell r="B20" t="str">
            <v>Tomáš Procházka</v>
          </cell>
          <cell r="C20" t="str">
            <v>ZŠ Dublovice</v>
          </cell>
          <cell r="D20">
            <v>14.17</v>
          </cell>
          <cell r="E20">
            <v>0</v>
          </cell>
          <cell r="F20">
            <v>205</v>
          </cell>
          <cell r="G20">
            <v>3</v>
          </cell>
          <cell r="H20">
            <v>4</v>
          </cell>
          <cell r="I20" t="str">
            <v>:</v>
          </cell>
          <cell r="J20">
            <v>26.76</v>
          </cell>
          <cell r="K20">
            <v>0</v>
          </cell>
          <cell r="L20">
            <v>3</v>
          </cell>
        </row>
        <row r="21">
          <cell r="A21">
            <v>109</v>
          </cell>
          <cell r="B21">
            <v>0</v>
          </cell>
          <cell r="C21" t="str">
            <v>ZŠ Dublovice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>: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Součet bodů družstva chlapců</v>
          </cell>
          <cell r="H22" t="str">
            <v>ZŠ Dublovice</v>
          </cell>
          <cell r="L22">
            <v>37</v>
          </cell>
        </row>
        <row r="24">
          <cell r="C24">
            <v>4</v>
          </cell>
          <cell r="D24" t="str">
            <v>Běh - 60m</v>
          </cell>
          <cell r="F24" t="str">
            <v>Skok daleký</v>
          </cell>
          <cell r="H24" t="str">
            <v>Běh - 800m</v>
          </cell>
        </row>
        <row r="25">
          <cell r="A25" t="str">
            <v>Číslo</v>
          </cell>
          <cell r="B25" t="str">
            <v>Jméno</v>
          </cell>
          <cell r="C25" t="str">
            <v>Škola</v>
          </cell>
          <cell r="D25" t="str">
            <v>Výkon</v>
          </cell>
          <cell r="E25" t="str">
            <v>Body</v>
          </cell>
          <cell r="F25" t="str">
            <v>Výkon</v>
          </cell>
          <cell r="G25" t="str">
            <v>Body</v>
          </cell>
          <cell r="H25" t="str">
            <v>Výkon</v>
          </cell>
          <cell r="K25" t="str">
            <v>Body</v>
          </cell>
          <cell r="L25" t="str">
            <v>Body celkem</v>
          </cell>
        </row>
        <row r="26">
          <cell r="A26">
            <v>110</v>
          </cell>
          <cell r="B26" t="str">
            <v>Chudárek Lukáš</v>
          </cell>
          <cell r="C26" t="str">
            <v>1. ZŠ Sedlčany</v>
          </cell>
          <cell r="D26">
            <v>12.54</v>
          </cell>
          <cell r="E26">
            <v>0</v>
          </cell>
          <cell r="F26">
            <v>272</v>
          </cell>
          <cell r="G26">
            <v>18</v>
          </cell>
          <cell r="H26">
            <v>3</v>
          </cell>
          <cell r="I26" t="str">
            <v>:</v>
          </cell>
          <cell r="J26">
            <v>59.31</v>
          </cell>
          <cell r="K26">
            <v>1</v>
          </cell>
          <cell r="L26">
            <v>19</v>
          </cell>
        </row>
        <row r="27">
          <cell r="A27">
            <v>111</v>
          </cell>
          <cell r="B27" t="str">
            <v>Kunc Jaromír</v>
          </cell>
          <cell r="C27" t="str">
            <v>1. ZŠ Sedlčany</v>
          </cell>
          <cell r="D27">
            <v>12.3</v>
          </cell>
          <cell r="E27">
            <v>0</v>
          </cell>
          <cell r="F27">
            <v>252</v>
          </cell>
          <cell r="G27">
            <v>14</v>
          </cell>
          <cell r="H27">
            <v>3</v>
          </cell>
          <cell r="I27" t="str">
            <v>:</v>
          </cell>
          <cell r="J27">
            <v>41.51</v>
          </cell>
          <cell r="K27">
            <v>6</v>
          </cell>
          <cell r="L27">
            <v>20</v>
          </cell>
        </row>
        <row r="28">
          <cell r="A28">
            <v>112</v>
          </cell>
          <cell r="B28" t="str">
            <v>Vodrážka Radek</v>
          </cell>
          <cell r="C28" t="str">
            <v>1. ZŠ Sedlčany</v>
          </cell>
          <cell r="D28">
            <v>12.6</v>
          </cell>
          <cell r="E28">
            <v>0</v>
          </cell>
          <cell r="F28">
            <v>250</v>
          </cell>
          <cell r="G28">
            <v>13</v>
          </cell>
          <cell r="H28">
            <v>3</v>
          </cell>
          <cell r="I28" t="str">
            <v>:</v>
          </cell>
          <cell r="J28">
            <v>36.4</v>
          </cell>
          <cell r="K28">
            <v>9</v>
          </cell>
          <cell r="L28">
            <v>22</v>
          </cell>
        </row>
        <row r="29">
          <cell r="D29" t="str">
            <v>Součet bodů družstva chlapců</v>
          </cell>
          <cell r="H29" t="str">
            <v>1. ZŠ Sedlčany</v>
          </cell>
          <cell r="L29">
            <v>42</v>
          </cell>
        </row>
        <row r="31">
          <cell r="C31">
            <v>5</v>
          </cell>
          <cell r="D31" t="str">
            <v>Běh - 60m</v>
          </cell>
          <cell r="F31" t="str">
            <v>Skok daleký</v>
          </cell>
          <cell r="H31" t="str">
            <v>Běh - 800m</v>
          </cell>
        </row>
        <row r="32">
          <cell r="A32" t="str">
            <v>Číslo</v>
          </cell>
          <cell r="B32" t="str">
            <v>Jméno</v>
          </cell>
          <cell r="C32" t="str">
            <v>Škola</v>
          </cell>
          <cell r="D32" t="str">
            <v>Výkon</v>
          </cell>
          <cell r="E32" t="str">
            <v>Body</v>
          </cell>
          <cell r="F32" t="str">
            <v>Výkon</v>
          </cell>
          <cell r="G32" t="str">
            <v>Body</v>
          </cell>
          <cell r="H32" t="str">
            <v>Výkon</v>
          </cell>
          <cell r="K32" t="str">
            <v>Body</v>
          </cell>
          <cell r="L32" t="str">
            <v>Body celkem</v>
          </cell>
        </row>
        <row r="33">
          <cell r="A33">
            <v>113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>: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114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>: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115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: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Součet bodů družstva chlapců</v>
          </cell>
          <cell r="H36">
            <v>0</v>
          </cell>
          <cell r="L36">
            <v>0</v>
          </cell>
        </row>
        <row r="38">
          <cell r="C38">
            <v>6</v>
          </cell>
          <cell r="D38" t="str">
            <v>Běh - 60m</v>
          </cell>
          <cell r="F38" t="str">
            <v>Skok daleký</v>
          </cell>
          <cell r="H38" t="str">
            <v>Běh - 800m</v>
          </cell>
        </row>
        <row r="39">
          <cell r="A39" t="str">
            <v>Číslo</v>
          </cell>
          <cell r="B39" t="str">
            <v>Jméno</v>
          </cell>
          <cell r="C39" t="str">
            <v>Škola</v>
          </cell>
          <cell r="D39" t="str">
            <v>Výkon</v>
          </cell>
          <cell r="E39" t="str">
            <v>Body</v>
          </cell>
          <cell r="F39" t="str">
            <v>Výkon</v>
          </cell>
          <cell r="G39" t="str">
            <v>Body</v>
          </cell>
          <cell r="H39" t="str">
            <v>Výkon</v>
          </cell>
          <cell r="K39" t="str">
            <v>Body</v>
          </cell>
          <cell r="L39" t="str">
            <v>Body celkem</v>
          </cell>
        </row>
        <row r="40">
          <cell r="A40">
            <v>116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str">
            <v>: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117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: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:</v>
          </cell>
          <cell r="J42">
            <v>0</v>
          </cell>
          <cell r="K42">
            <v>0</v>
          </cell>
          <cell r="L42">
            <v>0</v>
          </cell>
        </row>
        <row r="43">
          <cell r="D43" t="str">
            <v>Součet bodů družstva chlapců</v>
          </cell>
          <cell r="H43">
            <v>0</v>
          </cell>
          <cell r="L43">
            <v>0</v>
          </cell>
        </row>
        <row r="45">
          <cell r="C45">
            <v>7</v>
          </cell>
          <cell r="D45" t="str">
            <v>Běh - 60m</v>
          </cell>
          <cell r="F45" t="str">
            <v>Skok daleký</v>
          </cell>
          <cell r="H45" t="str">
            <v>Běh - 800m</v>
          </cell>
        </row>
        <row r="46">
          <cell r="A46" t="str">
            <v>Číslo</v>
          </cell>
          <cell r="B46" t="str">
            <v>Jméno</v>
          </cell>
          <cell r="C46" t="str">
            <v>Škola</v>
          </cell>
          <cell r="D46" t="str">
            <v>Výkon</v>
          </cell>
          <cell r="E46" t="str">
            <v>Body</v>
          </cell>
          <cell r="F46" t="str">
            <v>Výkon</v>
          </cell>
          <cell r="G46" t="str">
            <v>Body</v>
          </cell>
          <cell r="H46" t="str">
            <v>Výkon</v>
          </cell>
          <cell r="K46" t="str">
            <v>Body</v>
          </cell>
          <cell r="L46" t="str">
            <v>Body celkem</v>
          </cell>
        </row>
        <row r="47">
          <cell r="A47">
            <v>119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: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: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121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: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Součet bodů družstva chlapců</v>
          </cell>
          <cell r="H50">
            <v>0</v>
          </cell>
          <cell r="L50">
            <v>0</v>
          </cell>
        </row>
        <row r="52">
          <cell r="C52">
            <v>8</v>
          </cell>
          <cell r="D52" t="str">
            <v>Běh - 60m</v>
          </cell>
          <cell r="F52" t="str">
            <v>Skok daleký</v>
          </cell>
          <cell r="H52" t="str">
            <v>Běh - 800m</v>
          </cell>
        </row>
        <row r="53">
          <cell r="A53" t="str">
            <v>Číslo</v>
          </cell>
          <cell r="B53" t="str">
            <v>Jméno</v>
          </cell>
          <cell r="C53" t="str">
            <v>Škola</v>
          </cell>
          <cell r="D53" t="str">
            <v>Výkon</v>
          </cell>
          <cell r="E53" t="str">
            <v>Body</v>
          </cell>
          <cell r="F53" t="str">
            <v>Výkon</v>
          </cell>
          <cell r="G53" t="str">
            <v>Body</v>
          </cell>
          <cell r="H53" t="str">
            <v>Výkon</v>
          </cell>
          <cell r="K53" t="str">
            <v>Body</v>
          </cell>
          <cell r="L53" t="str">
            <v>Body celkem</v>
          </cell>
        </row>
        <row r="54">
          <cell r="A54">
            <v>122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>: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123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: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124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:</v>
          </cell>
          <cell r="J56">
            <v>0</v>
          </cell>
          <cell r="K56">
            <v>0</v>
          </cell>
          <cell r="L56">
            <v>0</v>
          </cell>
        </row>
        <row r="57">
          <cell r="D57" t="str">
            <v>Součet bodů družstva chlapců</v>
          </cell>
          <cell r="H57">
            <v>0</v>
          </cell>
          <cell r="L57">
            <v>0</v>
          </cell>
        </row>
        <row r="59">
          <cell r="C59">
            <v>9</v>
          </cell>
          <cell r="D59" t="str">
            <v>Běh - 60m</v>
          </cell>
          <cell r="F59" t="str">
            <v>Skok daleký</v>
          </cell>
          <cell r="H59" t="str">
            <v>Běh - 800m</v>
          </cell>
        </row>
        <row r="60">
          <cell r="A60" t="str">
            <v>Číslo</v>
          </cell>
          <cell r="B60" t="str">
            <v>Jméno</v>
          </cell>
          <cell r="C60" t="str">
            <v>Škola</v>
          </cell>
          <cell r="D60" t="str">
            <v>Výkon</v>
          </cell>
          <cell r="E60" t="str">
            <v>Body</v>
          </cell>
          <cell r="F60" t="str">
            <v>Výkon</v>
          </cell>
          <cell r="G60" t="str">
            <v>Body</v>
          </cell>
          <cell r="H60" t="str">
            <v>Výkon</v>
          </cell>
          <cell r="K60" t="str">
            <v>Body</v>
          </cell>
          <cell r="L60" t="str">
            <v>Body celkem</v>
          </cell>
        </row>
        <row r="61">
          <cell r="A61">
            <v>125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: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126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: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127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: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Součet bodů družstva chlapců</v>
          </cell>
          <cell r="H64">
            <v>0</v>
          </cell>
          <cell r="L64">
            <v>0</v>
          </cell>
        </row>
        <row r="66">
          <cell r="C66">
            <v>10</v>
          </cell>
          <cell r="D66" t="str">
            <v>Běh - 60m</v>
          </cell>
          <cell r="F66" t="str">
            <v>Skok daleký</v>
          </cell>
          <cell r="H66" t="str">
            <v>Běh - 800m</v>
          </cell>
        </row>
        <row r="67">
          <cell r="A67" t="str">
            <v>Číslo</v>
          </cell>
          <cell r="B67" t="str">
            <v>Jméno</v>
          </cell>
          <cell r="C67" t="str">
            <v>Škola</v>
          </cell>
          <cell r="D67" t="str">
            <v>Výkon</v>
          </cell>
          <cell r="E67" t="str">
            <v>Body</v>
          </cell>
          <cell r="F67" t="str">
            <v>Výkon</v>
          </cell>
          <cell r="G67" t="str">
            <v>Body</v>
          </cell>
          <cell r="H67" t="str">
            <v>Výkon</v>
          </cell>
          <cell r="K67" t="str">
            <v>Body</v>
          </cell>
          <cell r="L67" t="str">
            <v>Body celkem</v>
          </cell>
        </row>
        <row r="68">
          <cell r="A68">
            <v>128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: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129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: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130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:</v>
          </cell>
          <cell r="J70">
            <v>0</v>
          </cell>
          <cell r="K70">
            <v>0</v>
          </cell>
          <cell r="L70">
            <v>0</v>
          </cell>
        </row>
        <row r="71">
          <cell r="D71" t="str">
            <v>Součet bodů družstva chlapců</v>
          </cell>
          <cell r="H71">
            <v>0</v>
          </cell>
          <cell r="L71">
            <v>0</v>
          </cell>
        </row>
        <row r="73">
          <cell r="C73">
            <v>11</v>
          </cell>
          <cell r="D73" t="str">
            <v>Běh - 60m</v>
          </cell>
          <cell r="F73" t="str">
            <v>Skok daleký</v>
          </cell>
          <cell r="H73" t="str">
            <v>Běh - 800m</v>
          </cell>
        </row>
        <row r="74">
          <cell r="A74" t="str">
            <v>Číslo</v>
          </cell>
          <cell r="B74" t="str">
            <v>Jméno</v>
          </cell>
          <cell r="C74" t="str">
            <v>Škola</v>
          </cell>
          <cell r="D74" t="str">
            <v>Výkon</v>
          </cell>
          <cell r="E74" t="str">
            <v>Body</v>
          </cell>
          <cell r="F74" t="str">
            <v>Výkon</v>
          </cell>
          <cell r="G74" t="str">
            <v>Body</v>
          </cell>
          <cell r="H74" t="str">
            <v>Výkon</v>
          </cell>
          <cell r="K74" t="str">
            <v>Body</v>
          </cell>
          <cell r="L74" t="str">
            <v>Body celkem</v>
          </cell>
        </row>
        <row r="75">
          <cell r="A75">
            <v>131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: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132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: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: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Součet bodů družstva chlapců</v>
          </cell>
          <cell r="H78">
            <v>0</v>
          </cell>
          <cell r="L78">
            <v>0</v>
          </cell>
        </row>
        <row r="80">
          <cell r="C80">
            <v>12</v>
          </cell>
          <cell r="D80" t="str">
            <v>Běh - 60m</v>
          </cell>
          <cell r="F80" t="str">
            <v>Skok daleký</v>
          </cell>
          <cell r="H80" t="str">
            <v>Běh - 800m</v>
          </cell>
        </row>
        <row r="81">
          <cell r="A81" t="str">
            <v>Číslo</v>
          </cell>
          <cell r="B81" t="str">
            <v>Jméno</v>
          </cell>
          <cell r="C81" t="str">
            <v>Škola</v>
          </cell>
          <cell r="D81" t="str">
            <v>Výkon</v>
          </cell>
          <cell r="E81" t="str">
            <v>Body</v>
          </cell>
          <cell r="F81" t="str">
            <v>Výkon</v>
          </cell>
          <cell r="G81" t="str">
            <v>Body</v>
          </cell>
          <cell r="H81" t="str">
            <v>Výkon</v>
          </cell>
          <cell r="K81" t="str">
            <v>Body</v>
          </cell>
          <cell r="L81" t="str">
            <v>Body celkem</v>
          </cell>
        </row>
        <row r="82">
          <cell r="A82">
            <v>134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: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135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: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136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:</v>
          </cell>
          <cell r="J84">
            <v>0</v>
          </cell>
          <cell r="K84">
            <v>0</v>
          </cell>
          <cell r="L84">
            <v>0</v>
          </cell>
        </row>
        <row r="85">
          <cell r="D85" t="str">
            <v>Součet bodů družstva chlapců</v>
          </cell>
          <cell r="H85">
            <v>0</v>
          </cell>
          <cell r="L85">
            <v>0</v>
          </cell>
        </row>
        <row r="87">
          <cell r="C87">
            <v>13</v>
          </cell>
          <cell r="D87" t="str">
            <v>Běh - 60m</v>
          </cell>
          <cell r="F87" t="str">
            <v>Skok daleký</v>
          </cell>
          <cell r="H87" t="str">
            <v>Běh - 800m</v>
          </cell>
        </row>
        <row r="88">
          <cell r="A88" t="str">
            <v>Číslo</v>
          </cell>
          <cell r="B88" t="str">
            <v>Jméno</v>
          </cell>
          <cell r="C88" t="str">
            <v>Škola</v>
          </cell>
          <cell r="D88" t="str">
            <v>Výkon</v>
          </cell>
          <cell r="E88" t="str">
            <v>Body</v>
          </cell>
          <cell r="F88" t="str">
            <v>Výkon</v>
          </cell>
          <cell r="G88" t="str">
            <v>Body</v>
          </cell>
          <cell r="H88" t="str">
            <v>Výkon</v>
          </cell>
          <cell r="K88" t="str">
            <v>Body</v>
          </cell>
          <cell r="L88" t="str">
            <v>Body celkem</v>
          </cell>
        </row>
        <row r="89">
          <cell r="A89">
            <v>137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: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138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: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139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:</v>
          </cell>
          <cell r="J91">
            <v>0</v>
          </cell>
          <cell r="K91">
            <v>0</v>
          </cell>
          <cell r="L91">
            <v>0</v>
          </cell>
        </row>
        <row r="92">
          <cell r="D92" t="str">
            <v>Součet bodů družstva chlapců</v>
          </cell>
          <cell r="H92">
            <v>0</v>
          </cell>
          <cell r="L92">
            <v>0</v>
          </cell>
        </row>
        <row r="94">
          <cell r="C94">
            <v>14</v>
          </cell>
          <cell r="D94" t="str">
            <v>Běh - 60m</v>
          </cell>
          <cell r="F94" t="str">
            <v>Skok daleký</v>
          </cell>
          <cell r="H94" t="str">
            <v>Běh - 800m</v>
          </cell>
        </row>
        <row r="95">
          <cell r="A95" t="str">
            <v>Číslo</v>
          </cell>
          <cell r="B95" t="str">
            <v>Jméno</v>
          </cell>
          <cell r="C95" t="str">
            <v>Škola</v>
          </cell>
          <cell r="D95" t="str">
            <v>Výkon</v>
          </cell>
          <cell r="E95" t="str">
            <v>Body</v>
          </cell>
          <cell r="F95" t="str">
            <v>Výkon</v>
          </cell>
          <cell r="G95" t="str">
            <v>Body</v>
          </cell>
          <cell r="H95" t="str">
            <v>Výkon</v>
          </cell>
          <cell r="K95" t="str">
            <v>Body</v>
          </cell>
          <cell r="L95" t="str">
            <v>Body celkem</v>
          </cell>
        </row>
        <row r="96">
          <cell r="A96">
            <v>140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: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141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: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142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>:</v>
          </cell>
          <cell r="J98">
            <v>0</v>
          </cell>
          <cell r="K98">
            <v>0</v>
          </cell>
          <cell r="L98">
            <v>0</v>
          </cell>
        </row>
        <row r="99">
          <cell r="D99" t="str">
            <v>Součet bodů družstva chlapců</v>
          </cell>
          <cell r="H99">
            <v>0</v>
          </cell>
          <cell r="L99">
            <v>0</v>
          </cell>
        </row>
        <row r="101">
          <cell r="C101">
            <v>15</v>
          </cell>
          <cell r="D101" t="str">
            <v>Běh - 60m</v>
          </cell>
          <cell r="F101" t="str">
            <v>Skok daleký</v>
          </cell>
          <cell r="H101" t="str">
            <v>Běh - 800m</v>
          </cell>
        </row>
        <row r="102">
          <cell r="A102" t="str">
            <v>Číslo</v>
          </cell>
          <cell r="B102" t="str">
            <v>Jméno</v>
          </cell>
          <cell r="C102" t="str">
            <v>Škola</v>
          </cell>
          <cell r="D102" t="str">
            <v>Výkon</v>
          </cell>
          <cell r="E102" t="str">
            <v>Body</v>
          </cell>
          <cell r="F102" t="str">
            <v>Výkon</v>
          </cell>
          <cell r="G102" t="str">
            <v>Body</v>
          </cell>
          <cell r="H102" t="str">
            <v>Výkon</v>
          </cell>
          <cell r="K102" t="str">
            <v>Body</v>
          </cell>
          <cell r="L102" t="str">
            <v>Body celkem</v>
          </cell>
        </row>
        <row r="103">
          <cell r="A103">
            <v>143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: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144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>: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145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>:</v>
          </cell>
          <cell r="J105">
            <v>0</v>
          </cell>
          <cell r="K105">
            <v>0</v>
          </cell>
          <cell r="L105">
            <v>0</v>
          </cell>
        </row>
        <row r="106">
          <cell r="D106" t="str">
            <v>Součet bodů družstva chlapců</v>
          </cell>
          <cell r="H106">
            <v>0</v>
          </cell>
          <cell r="L106">
            <v>0</v>
          </cell>
        </row>
        <row r="109">
          <cell r="C109">
            <v>16</v>
          </cell>
          <cell r="D109" t="str">
            <v>Běh - 60m</v>
          </cell>
          <cell r="F109" t="str">
            <v>Skok daleký</v>
          </cell>
          <cell r="H109" t="str">
            <v>Běh - 800m</v>
          </cell>
        </row>
        <row r="110">
          <cell r="A110" t="str">
            <v>Číslo</v>
          </cell>
          <cell r="B110" t="str">
            <v>Jméno</v>
          </cell>
          <cell r="C110" t="str">
            <v>Škola</v>
          </cell>
          <cell r="D110" t="str">
            <v>Výkon</v>
          </cell>
          <cell r="E110" t="str">
            <v>Body</v>
          </cell>
          <cell r="F110" t="str">
            <v>Výkon</v>
          </cell>
          <cell r="G110" t="str">
            <v>Body</v>
          </cell>
          <cell r="H110" t="str">
            <v>Výkon</v>
          </cell>
          <cell r="K110" t="str">
            <v>Body</v>
          </cell>
          <cell r="L110" t="str">
            <v>Body celkem</v>
          </cell>
        </row>
        <row r="111">
          <cell r="A111">
            <v>146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: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147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: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148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:</v>
          </cell>
          <cell r="J113">
            <v>0</v>
          </cell>
          <cell r="K113">
            <v>0</v>
          </cell>
          <cell r="L113">
            <v>0</v>
          </cell>
        </row>
        <row r="114">
          <cell r="D114" t="str">
            <v>Součet bodů družstva chlapců</v>
          </cell>
          <cell r="H114">
            <v>0</v>
          </cell>
          <cell r="L114">
            <v>0</v>
          </cell>
        </row>
        <row r="116">
          <cell r="C116">
            <v>17</v>
          </cell>
          <cell r="D116" t="str">
            <v>Běh - 60m</v>
          </cell>
          <cell r="F116" t="str">
            <v>Skok daleký</v>
          </cell>
          <cell r="H116" t="str">
            <v>Běh - 800m</v>
          </cell>
        </row>
        <row r="117">
          <cell r="A117" t="str">
            <v>Číslo</v>
          </cell>
          <cell r="B117" t="str">
            <v>Jméno</v>
          </cell>
          <cell r="C117" t="str">
            <v>Škola</v>
          </cell>
          <cell r="D117" t="str">
            <v>Výkon</v>
          </cell>
          <cell r="E117" t="str">
            <v>Body</v>
          </cell>
          <cell r="F117" t="str">
            <v>Výkon</v>
          </cell>
          <cell r="G117" t="str">
            <v>Body</v>
          </cell>
          <cell r="H117" t="str">
            <v>Výkon</v>
          </cell>
          <cell r="K117" t="str">
            <v>Body</v>
          </cell>
          <cell r="L117" t="str">
            <v>Body celkem</v>
          </cell>
        </row>
        <row r="118">
          <cell r="A118">
            <v>149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: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150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>: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151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:</v>
          </cell>
          <cell r="J120">
            <v>0</v>
          </cell>
          <cell r="K120">
            <v>0</v>
          </cell>
          <cell r="L120">
            <v>0</v>
          </cell>
        </row>
        <row r="121">
          <cell r="D121" t="str">
            <v>Součet bodů družstva chlapců</v>
          </cell>
          <cell r="H121">
            <v>0</v>
          </cell>
          <cell r="L121">
            <v>0</v>
          </cell>
        </row>
        <row r="123">
          <cell r="C123">
            <v>18</v>
          </cell>
          <cell r="D123" t="str">
            <v>Běh - 60m</v>
          </cell>
          <cell r="F123" t="str">
            <v>Skok daleký</v>
          </cell>
          <cell r="H123" t="str">
            <v>Běh - 800m</v>
          </cell>
        </row>
        <row r="124">
          <cell r="A124" t="str">
            <v>Číslo</v>
          </cell>
          <cell r="B124" t="str">
            <v>Jméno</v>
          </cell>
          <cell r="C124" t="str">
            <v>Škola</v>
          </cell>
          <cell r="D124" t="str">
            <v>Výkon</v>
          </cell>
          <cell r="E124" t="str">
            <v>Body</v>
          </cell>
          <cell r="F124" t="str">
            <v>Výkon</v>
          </cell>
          <cell r="G124" t="str">
            <v>Body</v>
          </cell>
          <cell r="H124" t="str">
            <v>Výkon</v>
          </cell>
          <cell r="K124" t="str">
            <v>Body</v>
          </cell>
          <cell r="L124" t="str">
            <v>Body celkem</v>
          </cell>
        </row>
        <row r="125">
          <cell r="A125">
            <v>152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: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153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>: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154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:</v>
          </cell>
          <cell r="J127">
            <v>0</v>
          </cell>
          <cell r="K127">
            <v>0</v>
          </cell>
          <cell r="L127">
            <v>0</v>
          </cell>
        </row>
        <row r="128">
          <cell r="D128" t="str">
            <v>Součet bodů družstva chlapců</v>
          </cell>
          <cell r="H128">
            <v>0</v>
          </cell>
          <cell r="L1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start60d"/>
      <sheetName val="start60ch"/>
      <sheetName val="výsl60d"/>
      <sheetName val="výsl60ch"/>
      <sheetName val="startdáld"/>
      <sheetName val="startdálch"/>
      <sheetName val="výsldáld"/>
      <sheetName val="výsldálch"/>
      <sheetName val="start500d"/>
      <sheetName val="start800ch"/>
      <sheetName val="výsl500d"/>
      <sheetName val="výsl800ch"/>
      <sheetName val="tabdružstevd"/>
      <sheetName val="tabdružstevch"/>
      <sheetName val="celkvýsldružstev"/>
      <sheetName val="celkvýsljednotlivců"/>
      <sheetName val="bodovacítab"/>
    </sheetNames>
    <sheetDataSet>
      <sheetData sheetId="3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</v>
          </cell>
          <cell r="L4" t="str">
            <v>Jarošová Barbora</v>
          </cell>
          <cell r="M4" t="str">
            <v>ZŠ Petrovice</v>
          </cell>
          <cell r="N4">
            <v>11.47</v>
          </cell>
          <cell r="O4">
            <v>15</v>
          </cell>
        </row>
        <row r="5">
          <cell r="K5">
            <v>2</v>
          </cell>
          <cell r="L5" t="str">
            <v>Mošničková Michaela</v>
          </cell>
          <cell r="M5" t="str">
            <v>ZŠ Petrovice</v>
          </cell>
          <cell r="N5">
            <v>11.92</v>
          </cell>
          <cell r="O5">
            <v>8</v>
          </cell>
        </row>
        <row r="6">
          <cell r="K6">
            <v>3</v>
          </cell>
          <cell r="L6" t="str">
            <v>Sejpalová Alena</v>
          </cell>
          <cell r="M6" t="str">
            <v>ZŠ Petrovice</v>
          </cell>
          <cell r="N6">
            <v>11.69</v>
          </cell>
          <cell r="O6">
            <v>12</v>
          </cell>
        </row>
        <row r="7">
          <cell r="K7">
            <v>4</v>
          </cell>
          <cell r="L7" t="str">
            <v>Kačírková Klára</v>
          </cell>
          <cell r="M7" t="str">
            <v>ZS Kamýk nad Vltavou</v>
          </cell>
          <cell r="N7">
            <v>11.62</v>
          </cell>
          <cell r="O7">
            <v>12</v>
          </cell>
        </row>
        <row r="8">
          <cell r="K8">
            <v>5</v>
          </cell>
          <cell r="L8" t="str">
            <v>Kohoutová Anna</v>
          </cell>
          <cell r="M8" t="str">
            <v>ZS Kamýk nad Vltavou</v>
          </cell>
          <cell r="N8">
            <v>12.85</v>
          </cell>
          <cell r="O8">
            <v>0</v>
          </cell>
        </row>
        <row r="9">
          <cell r="K9">
            <v>6</v>
          </cell>
          <cell r="L9">
            <v>0</v>
          </cell>
          <cell r="M9" t="str">
            <v>ZS Kamýk nad Vltavou</v>
          </cell>
          <cell r="O9" t="e">
            <v>#N/A</v>
          </cell>
        </row>
        <row r="10">
          <cell r="K10">
            <v>7</v>
          </cell>
          <cell r="L10" t="str">
            <v>Korpanová Renata</v>
          </cell>
          <cell r="M10" t="str">
            <v>ZŠ Dublovice</v>
          </cell>
          <cell r="N10">
            <v>11.5</v>
          </cell>
          <cell r="O10">
            <v>15</v>
          </cell>
        </row>
        <row r="11">
          <cell r="K11">
            <v>8</v>
          </cell>
          <cell r="L11" t="str">
            <v>Šmatláková Tereza</v>
          </cell>
          <cell r="M11" t="str">
            <v>ZŠ Dublovice</v>
          </cell>
          <cell r="N11">
            <v>12.22</v>
          </cell>
          <cell r="O11">
            <v>5</v>
          </cell>
        </row>
        <row r="12">
          <cell r="K12">
            <v>10</v>
          </cell>
          <cell r="L12" t="str">
            <v>Endrstová MARTINA</v>
          </cell>
          <cell r="M12" t="str">
            <v>ZŠ Kosova Hora</v>
          </cell>
          <cell r="N12">
            <v>11.93</v>
          </cell>
          <cell r="O12">
            <v>8</v>
          </cell>
        </row>
        <row r="13">
          <cell r="K13">
            <v>11</v>
          </cell>
          <cell r="L13" t="str">
            <v>Pecháčková Michaela</v>
          </cell>
          <cell r="M13" t="str">
            <v>ZŠ Kosova Hora</v>
          </cell>
          <cell r="N13">
            <v>13.15</v>
          </cell>
          <cell r="O13">
            <v>0</v>
          </cell>
        </row>
        <row r="14">
          <cell r="K14">
            <v>12</v>
          </cell>
          <cell r="L14" t="str">
            <v>Kolářová Barbora</v>
          </cell>
          <cell r="M14" t="str">
            <v>ZŠ Kosova Hora</v>
          </cell>
          <cell r="N14">
            <v>13.66</v>
          </cell>
          <cell r="O14">
            <v>0</v>
          </cell>
        </row>
        <row r="15">
          <cell r="K15">
            <v>13</v>
          </cell>
          <cell r="L15" t="str">
            <v>Bartáková Barbora</v>
          </cell>
          <cell r="M15" t="str">
            <v>1. ZŠ Sedlčany</v>
          </cell>
          <cell r="N15">
            <v>11.21</v>
          </cell>
          <cell r="O15">
            <v>18</v>
          </cell>
        </row>
        <row r="16">
          <cell r="K16">
            <v>14</v>
          </cell>
          <cell r="L16" t="str">
            <v>Tancibudková Lucie</v>
          </cell>
          <cell r="M16" t="str">
            <v>1. ZŠ Sedlčany</v>
          </cell>
          <cell r="N16">
            <v>11.12</v>
          </cell>
          <cell r="O16">
            <v>20</v>
          </cell>
        </row>
        <row r="17">
          <cell r="K17">
            <v>15</v>
          </cell>
          <cell r="L17" t="str">
            <v>Šimáková Lucie</v>
          </cell>
          <cell r="M17" t="str">
            <v>1. ZŠ Sedlčany</v>
          </cell>
          <cell r="N17">
            <v>11.41</v>
          </cell>
          <cell r="O17">
            <v>15</v>
          </cell>
        </row>
        <row r="18">
          <cell r="K18">
            <v>16</v>
          </cell>
          <cell r="L18">
            <v>0</v>
          </cell>
          <cell r="M18">
            <v>0</v>
          </cell>
          <cell r="O18" t="e">
            <v>#N/A</v>
          </cell>
        </row>
        <row r="19">
          <cell r="K19">
            <v>17</v>
          </cell>
          <cell r="L19">
            <v>0</v>
          </cell>
          <cell r="M19">
            <v>0</v>
          </cell>
          <cell r="O19" t="e">
            <v>#N/A</v>
          </cell>
        </row>
      </sheetData>
      <sheetData sheetId="4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101</v>
          </cell>
          <cell r="L4" t="str">
            <v>Mikota Stanislav</v>
          </cell>
          <cell r="M4" t="str">
            <v>ZŠ Petrovice</v>
          </cell>
          <cell r="N4">
            <v>11</v>
          </cell>
          <cell r="O4">
            <v>9</v>
          </cell>
        </row>
        <row r="5">
          <cell r="K5">
            <v>102</v>
          </cell>
          <cell r="L5" t="str">
            <v>Štemberk Ondřej</v>
          </cell>
          <cell r="M5" t="str">
            <v>ZŠ Petrovice</v>
          </cell>
          <cell r="N5">
            <v>11.42</v>
          </cell>
          <cell r="O5">
            <v>4</v>
          </cell>
        </row>
        <row r="6">
          <cell r="K6">
            <v>103</v>
          </cell>
          <cell r="L6" t="str">
            <v>Štemberk Šimon</v>
          </cell>
          <cell r="M6" t="str">
            <v>ZŠ Petrovice</v>
          </cell>
          <cell r="N6">
            <v>10.7</v>
          </cell>
          <cell r="O6">
            <v>14</v>
          </cell>
        </row>
        <row r="7">
          <cell r="K7">
            <v>104</v>
          </cell>
          <cell r="L7" t="str">
            <v>Chýle Matěj</v>
          </cell>
          <cell r="M7" t="str">
            <v>ZS Kamýk nad Vltavou</v>
          </cell>
          <cell r="N7">
            <v>11.01</v>
          </cell>
          <cell r="O7">
            <v>8</v>
          </cell>
        </row>
        <row r="8">
          <cell r="K8">
            <v>105</v>
          </cell>
          <cell r="L8" t="str">
            <v>Vandělík Matěj</v>
          </cell>
          <cell r="M8" t="str">
            <v>ZS Kamýk nad Vltavou</v>
          </cell>
          <cell r="N8">
            <v>12.95</v>
          </cell>
          <cell r="O8">
            <v>0</v>
          </cell>
        </row>
        <row r="9">
          <cell r="K9">
            <v>106</v>
          </cell>
          <cell r="L9">
            <v>0</v>
          </cell>
          <cell r="M9" t="str">
            <v>ZS Kamýk nad Vltavou</v>
          </cell>
          <cell r="O9" t="e">
            <v>#N/A</v>
          </cell>
        </row>
        <row r="10">
          <cell r="K10">
            <v>107</v>
          </cell>
          <cell r="L10" t="str">
            <v>Macháč Lukáš</v>
          </cell>
          <cell r="M10" t="str">
            <v>ZŠ Dublovice</v>
          </cell>
          <cell r="N10">
            <v>10.55</v>
          </cell>
          <cell r="O10">
            <v>15</v>
          </cell>
        </row>
        <row r="11">
          <cell r="K11">
            <v>108</v>
          </cell>
          <cell r="L11" t="str">
            <v>Švec Jakub</v>
          </cell>
          <cell r="M11" t="str">
            <v>ZŠ Dublovice</v>
          </cell>
          <cell r="N11">
            <v>10.73</v>
          </cell>
          <cell r="O11">
            <v>12</v>
          </cell>
        </row>
        <row r="12">
          <cell r="K12">
            <v>109</v>
          </cell>
          <cell r="L12" t="str">
            <v>Čanda Radek</v>
          </cell>
          <cell r="M12" t="str">
            <v>ZŠ Dublovice</v>
          </cell>
          <cell r="N12">
            <v>11.11</v>
          </cell>
          <cell r="O12">
            <v>7</v>
          </cell>
        </row>
        <row r="13">
          <cell r="K13">
            <v>110</v>
          </cell>
          <cell r="L13" t="str">
            <v>Vlásek Zdeněk</v>
          </cell>
          <cell r="M13" t="str">
            <v>ZŠ Kosova Hora</v>
          </cell>
          <cell r="N13">
            <v>11.01</v>
          </cell>
          <cell r="O13">
            <v>8</v>
          </cell>
        </row>
        <row r="14">
          <cell r="K14">
            <v>111</v>
          </cell>
          <cell r="L14" t="str">
            <v>Macháček Vít</v>
          </cell>
          <cell r="M14" t="str">
            <v>ZŠ Kosova Hora</v>
          </cell>
          <cell r="N14">
            <v>11.22</v>
          </cell>
          <cell r="O14">
            <v>6</v>
          </cell>
        </row>
        <row r="15">
          <cell r="K15">
            <v>112</v>
          </cell>
          <cell r="L15" t="str">
            <v>Čihák David</v>
          </cell>
          <cell r="M15" t="str">
            <v>ZŠ Kosova Hora</v>
          </cell>
          <cell r="N15">
            <v>10.88</v>
          </cell>
          <cell r="O15">
            <v>11</v>
          </cell>
        </row>
        <row r="16">
          <cell r="K16">
            <v>113</v>
          </cell>
          <cell r="L16" t="str">
            <v>Pech Adam</v>
          </cell>
          <cell r="M16" t="str">
            <v>1. ZŠ Sedlčany</v>
          </cell>
          <cell r="N16">
            <v>10.44</v>
          </cell>
          <cell r="O16">
            <v>17</v>
          </cell>
        </row>
        <row r="17">
          <cell r="K17">
            <v>114</v>
          </cell>
          <cell r="L17" t="str">
            <v>Macháč Petr</v>
          </cell>
          <cell r="M17" t="str">
            <v>1. ZŠ Sedlčany</v>
          </cell>
          <cell r="N17">
            <v>10.7</v>
          </cell>
          <cell r="O17">
            <v>14</v>
          </cell>
        </row>
        <row r="18">
          <cell r="K18">
            <v>115</v>
          </cell>
          <cell r="L18" t="str">
            <v>Bartoš Jakub</v>
          </cell>
          <cell r="M18" t="str">
            <v>1. ZŠ Sedlčany</v>
          </cell>
          <cell r="N18">
            <v>10.9</v>
          </cell>
          <cell r="O18">
            <v>11</v>
          </cell>
        </row>
        <row r="19">
          <cell r="K19">
            <v>116</v>
          </cell>
          <cell r="L19">
            <v>0</v>
          </cell>
          <cell r="M19">
            <v>0</v>
          </cell>
          <cell r="O19" t="e">
            <v>#N/A</v>
          </cell>
        </row>
        <row r="20">
          <cell r="K20">
            <v>117</v>
          </cell>
          <cell r="L20">
            <v>0</v>
          </cell>
          <cell r="M20">
            <v>0</v>
          </cell>
          <cell r="O20" t="e">
            <v>#N/A</v>
          </cell>
        </row>
      </sheetData>
      <sheetData sheetId="13">
        <row r="3">
          <cell r="C3">
            <v>1</v>
          </cell>
          <cell r="D3" t="str">
            <v>Běh - 60m</v>
          </cell>
          <cell r="F3" t="str">
            <v>Skok daleký</v>
          </cell>
          <cell r="H3" t="str">
            <v>Běh - 500m</v>
          </cell>
        </row>
        <row r="4">
          <cell r="A4" t="str">
            <v>Číslo</v>
          </cell>
          <cell r="B4" t="str">
            <v>Jméno</v>
          </cell>
          <cell r="C4" t="str">
            <v>Škola</v>
          </cell>
          <cell r="D4" t="str">
            <v>Výkon</v>
          </cell>
          <cell r="E4" t="str">
            <v>Body</v>
          </cell>
          <cell r="F4" t="str">
            <v>Výkon</v>
          </cell>
          <cell r="G4" t="str">
            <v>Body</v>
          </cell>
          <cell r="H4" t="str">
            <v>Výkon</v>
          </cell>
          <cell r="K4" t="str">
            <v>Body</v>
          </cell>
          <cell r="L4" t="str">
            <v>Body celkem</v>
          </cell>
        </row>
        <row r="5">
          <cell r="A5">
            <v>1</v>
          </cell>
          <cell r="B5" t="str">
            <v>Jarošová Barbora</v>
          </cell>
          <cell r="C5" t="str">
            <v>ZŠ Petrovice</v>
          </cell>
          <cell r="D5">
            <v>11.47</v>
          </cell>
          <cell r="E5">
            <v>15</v>
          </cell>
          <cell r="F5">
            <v>215</v>
          </cell>
          <cell r="G5">
            <v>12</v>
          </cell>
          <cell r="H5">
            <v>2</v>
          </cell>
          <cell r="I5" t="str">
            <v>:</v>
          </cell>
          <cell r="J5">
            <v>27.75</v>
          </cell>
          <cell r="K5">
            <v>10</v>
          </cell>
          <cell r="L5">
            <v>37</v>
          </cell>
        </row>
        <row r="6">
          <cell r="A6">
            <v>2</v>
          </cell>
          <cell r="B6" t="str">
            <v>Mošničková Michaela</v>
          </cell>
          <cell r="C6" t="str">
            <v>ZŠ Petrovice</v>
          </cell>
          <cell r="D6">
            <v>11.92</v>
          </cell>
          <cell r="E6">
            <v>8</v>
          </cell>
          <cell r="F6">
            <v>251</v>
          </cell>
          <cell r="G6">
            <v>21</v>
          </cell>
          <cell r="H6">
            <v>2</v>
          </cell>
          <cell r="I6" t="str">
            <v>:</v>
          </cell>
          <cell r="J6">
            <v>16.01</v>
          </cell>
          <cell r="K6">
            <v>14</v>
          </cell>
          <cell r="L6">
            <v>43</v>
          </cell>
        </row>
        <row r="7">
          <cell r="A7">
            <v>3</v>
          </cell>
          <cell r="B7" t="str">
            <v>Sejpalová Alena</v>
          </cell>
          <cell r="C7" t="str">
            <v>ZŠ Petrovice</v>
          </cell>
          <cell r="D7">
            <v>11.69</v>
          </cell>
          <cell r="E7">
            <v>12</v>
          </cell>
          <cell r="F7">
            <v>223</v>
          </cell>
          <cell r="G7">
            <v>14</v>
          </cell>
          <cell r="H7">
            <v>2</v>
          </cell>
          <cell r="I7" t="str">
            <v>:</v>
          </cell>
          <cell r="J7">
            <v>13.29</v>
          </cell>
          <cell r="K7">
            <v>16</v>
          </cell>
          <cell r="L7">
            <v>42</v>
          </cell>
        </row>
        <row r="8">
          <cell r="D8" t="str">
            <v>Součet bodů družstva dívek</v>
          </cell>
          <cell r="H8" t="str">
            <v>ZŠ Petrovice</v>
          </cell>
          <cell r="L8">
            <v>85</v>
          </cell>
        </row>
        <row r="10">
          <cell r="C10">
            <v>2</v>
          </cell>
          <cell r="D10" t="str">
            <v>Běh - 60m</v>
          </cell>
          <cell r="F10" t="str">
            <v>Skok daleký</v>
          </cell>
          <cell r="H10" t="str">
            <v>Běh - 500m</v>
          </cell>
        </row>
        <row r="11">
          <cell r="A11" t="str">
            <v>Číslo</v>
          </cell>
          <cell r="B11" t="str">
            <v>Jméno</v>
          </cell>
          <cell r="C11" t="str">
            <v>Škola</v>
          </cell>
          <cell r="D11" t="str">
            <v>Výkon</v>
          </cell>
          <cell r="E11" t="str">
            <v>Body</v>
          </cell>
          <cell r="F11" t="str">
            <v>Výkon</v>
          </cell>
          <cell r="G11" t="str">
            <v>Body</v>
          </cell>
          <cell r="H11" t="str">
            <v>Výkon</v>
          </cell>
          <cell r="K11" t="str">
            <v>Body</v>
          </cell>
          <cell r="L11" t="str">
            <v>Body celkem</v>
          </cell>
        </row>
        <row r="12">
          <cell r="A12">
            <v>4</v>
          </cell>
          <cell r="B12" t="str">
            <v>Kačírková Klára</v>
          </cell>
          <cell r="C12" t="str">
            <v>ZS Kamýk nad Vltavou</v>
          </cell>
          <cell r="D12">
            <v>11.62</v>
          </cell>
          <cell r="E12">
            <v>12</v>
          </cell>
          <cell r="F12">
            <v>233</v>
          </cell>
          <cell r="G12">
            <v>17</v>
          </cell>
          <cell r="H12">
            <v>2</v>
          </cell>
          <cell r="I12" t="str">
            <v>:</v>
          </cell>
          <cell r="J12">
            <v>28.76</v>
          </cell>
          <cell r="K12">
            <v>10</v>
          </cell>
          <cell r="L12">
            <v>39</v>
          </cell>
        </row>
        <row r="13">
          <cell r="A13">
            <v>5</v>
          </cell>
          <cell r="B13" t="str">
            <v>Kohoutová Anna</v>
          </cell>
          <cell r="C13" t="str">
            <v>ZS Kamýk nad Vltavou</v>
          </cell>
          <cell r="D13">
            <v>12.85</v>
          </cell>
          <cell r="E13">
            <v>0</v>
          </cell>
          <cell r="F13">
            <v>165</v>
          </cell>
          <cell r="G13">
            <v>0</v>
          </cell>
          <cell r="H13">
            <v>2</v>
          </cell>
          <cell r="I13" t="str">
            <v>:</v>
          </cell>
          <cell r="J13">
            <v>20.53</v>
          </cell>
          <cell r="K13">
            <v>12</v>
          </cell>
          <cell r="L13">
            <v>12</v>
          </cell>
        </row>
        <row r="14">
          <cell r="A14">
            <v>6</v>
          </cell>
          <cell r="B14">
            <v>0</v>
          </cell>
          <cell r="C14" t="str">
            <v>ZS Kamýk nad Vltavou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>: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Součet bodů družstva dívek</v>
          </cell>
          <cell r="H15" t="str">
            <v>ZS Kamýk nad Vltavou</v>
          </cell>
          <cell r="L15">
            <v>51</v>
          </cell>
        </row>
        <row r="17">
          <cell r="C17">
            <v>3</v>
          </cell>
          <cell r="D17" t="str">
            <v>Běh - 60m</v>
          </cell>
          <cell r="F17" t="str">
            <v>Skok daleký</v>
          </cell>
          <cell r="H17" t="str">
            <v>Běh - 500m</v>
          </cell>
        </row>
        <row r="18">
          <cell r="A18" t="str">
            <v>Číslo</v>
          </cell>
          <cell r="B18" t="str">
            <v>Jméno</v>
          </cell>
          <cell r="C18" t="str">
            <v>Škola</v>
          </cell>
          <cell r="D18" t="str">
            <v>Výkon</v>
          </cell>
          <cell r="E18" t="str">
            <v>Body</v>
          </cell>
          <cell r="F18" t="str">
            <v>Výkon</v>
          </cell>
          <cell r="G18" t="str">
            <v>Body</v>
          </cell>
          <cell r="H18" t="str">
            <v>Výkon</v>
          </cell>
          <cell r="K18" t="str">
            <v>Body</v>
          </cell>
          <cell r="L18" t="str">
            <v>Body celkem</v>
          </cell>
        </row>
        <row r="19">
          <cell r="A19">
            <v>7</v>
          </cell>
          <cell r="B19" t="str">
            <v>Korpanová Renata</v>
          </cell>
          <cell r="C19" t="str">
            <v>ZŠ Dublovice</v>
          </cell>
          <cell r="D19">
            <v>11.5</v>
          </cell>
          <cell r="E19">
            <v>15</v>
          </cell>
          <cell r="F19">
            <v>236</v>
          </cell>
          <cell r="G19">
            <v>17</v>
          </cell>
          <cell r="H19">
            <v>2</v>
          </cell>
          <cell r="I19" t="str">
            <v>:</v>
          </cell>
          <cell r="J19">
            <v>18.48</v>
          </cell>
          <cell r="K19">
            <v>13</v>
          </cell>
          <cell r="L19">
            <v>45</v>
          </cell>
        </row>
        <row r="20">
          <cell r="A20">
            <v>8</v>
          </cell>
          <cell r="B20" t="str">
            <v>Šmatláková Tereza</v>
          </cell>
          <cell r="C20" t="str">
            <v>ZŠ Dublovice</v>
          </cell>
          <cell r="D20">
            <v>12.22</v>
          </cell>
          <cell r="E20">
            <v>5</v>
          </cell>
          <cell r="F20">
            <v>242</v>
          </cell>
          <cell r="G20">
            <v>19</v>
          </cell>
          <cell r="H20">
            <v>2</v>
          </cell>
          <cell r="I20" t="str">
            <v>:</v>
          </cell>
          <cell r="J20">
            <v>19.23</v>
          </cell>
          <cell r="K20">
            <v>13</v>
          </cell>
          <cell r="L20">
            <v>37</v>
          </cell>
        </row>
        <row r="21">
          <cell r="A21">
            <v>9</v>
          </cell>
          <cell r="B21">
            <v>0</v>
          </cell>
          <cell r="C21" t="str">
            <v>ZŠ Dublovice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>: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Součet bodů družstva dívek</v>
          </cell>
          <cell r="H22" t="str">
            <v>ZŠ Dublovice</v>
          </cell>
          <cell r="L22">
            <v>82</v>
          </cell>
        </row>
        <row r="24">
          <cell r="C24">
            <v>4</v>
          </cell>
          <cell r="D24" t="str">
            <v>Běh - 60m</v>
          </cell>
          <cell r="F24" t="str">
            <v>Skok daleký</v>
          </cell>
          <cell r="H24" t="str">
            <v>Běh - 500m</v>
          </cell>
        </row>
        <row r="25">
          <cell r="A25" t="str">
            <v>Číslo</v>
          </cell>
          <cell r="B25" t="str">
            <v>Jméno</v>
          </cell>
          <cell r="C25" t="str">
            <v>Škola</v>
          </cell>
          <cell r="D25" t="str">
            <v>Výkon</v>
          </cell>
          <cell r="E25" t="str">
            <v>Body</v>
          </cell>
          <cell r="F25" t="str">
            <v>Výkon</v>
          </cell>
          <cell r="G25" t="str">
            <v>Body</v>
          </cell>
          <cell r="H25" t="str">
            <v>Výkon</v>
          </cell>
          <cell r="K25" t="str">
            <v>Body</v>
          </cell>
          <cell r="L25" t="str">
            <v>Body celkem</v>
          </cell>
        </row>
        <row r="26">
          <cell r="A26">
            <v>10</v>
          </cell>
          <cell r="B26" t="str">
            <v>Endrstová MARTINA</v>
          </cell>
          <cell r="C26" t="str">
            <v>ZŠ Kosova Hora</v>
          </cell>
          <cell r="D26">
            <v>11.93</v>
          </cell>
          <cell r="E26">
            <v>8</v>
          </cell>
          <cell r="F26">
            <v>217</v>
          </cell>
          <cell r="G26">
            <v>13</v>
          </cell>
          <cell r="H26">
            <v>2</v>
          </cell>
          <cell r="I26" t="str">
            <v>:</v>
          </cell>
          <cell r="J26">
            <v>26.24</v>
          </cell>
          <cell r="K26">
            <v>10</v>
          </cell>
          <cell r="L26">
            <v>31</v>
          </cell>
        </row>
        <row r="27">
          <cell r="A27">
            <v>11</v>
          </cell>
          <cell r="B27" t="str">
            <v>Pecháčková Michaela</v>
          </cell>
          <cell r="C27" t="str">
            <v>ZŠ Kosova Hora</v>
          </cell>
          <cell r="D27">
            <v>13.15</v>
          </cell>
          <cell r="E27">
            <v>0</v>
          </cell>
          <cell r="F27">
            <v>205</v>
          </cell>
          <cell r="G27">
            <v>10</v>
          </cell>
          <cell r="H27">
            <v>2</v>
          </cell>
          <cell r="I27" t="str">
            <v>:</v>
          </cell>
          <cell r="J27">
            <v>27.15</v>
          </cell>
          <cell r="K27">
            <v>10</v>
          </cell>
          <cell r="L27">
            <v>20</v>
          </cell>
        </row>
        <row r="28">
          <cell r="A28">
            <v>12</v>
          </cell>
          <cell r="B28" t="str">
            <v>Kolářová Barbora</v>
          </cell>
          <cell r="C28" t="str">
            <v>ZŠ Kosova Hora</v>
          </cell>
          <cell r="D28">
            <v>13.66</v>
          </cell>
          <cell r="E28">
            <v>0</v>
          </cell>
          <cell r="F28">
            <v>221</v>
          </cell>
          <cell r="G28">
            <v>14</v>
          </cell>
          <cell r="H28">
            <v>2</v>
          </cell>
          <cell r="I28" t="str">
            <v>:</v>
          </cell>
          <cell r="J28">
            <v>44.55</v>
          </cell>
          <cell r="K28">
            <v>7</v>
          </cell>
          <cell r="L28">
            <v>21</v>
          </cell>
        </row>
        <row r="29">
          <cell r="D29" t="str">
            <v>Součet bodů družstva dívek</v>
          </cell>
          <cell r="H29" t="str">
            <v>ZŠ Kosova Hora</v>
          </cell>
          <cell r="L29">
            <v>52</v>
          </cell>
        </row>
        <row r="31">
          <cell r="C31">
            <v>5</v>
          </cell>
          <cell r="D31" t="str">
            <v>Běh - 60m</v>
          </cell>
          <cell r="F31" t="str">
            <v>Skok daleký</v>
          </cell>
          <cell r="J31" t="str">
            <v>Běh - 500m</v>
          </cell>
        </row>
        <row r="32">
          <cell r="A32" t="str">
            <v>Číslo</v>
          </cell>
          <cell r="B32" t="str">
            <v>Jméno</v>
          </cell>
          <cell r="C32" t="str">
            <v>Škola</v>
          </cell>
          <cell r="D32" t="str">
            <v>Výkon</v>
          </cell>
          <cell r="E32" t="str">
            <v>Body</v>
          </cell>
          <cell r="F32" t="str">
            <v>Výkon</v>
          </cell>
          <cell r="G32" t="str">
            <v>Body</v>
          </cell>
          <cell r="H32" t="str">
            <v>Výkon</v>
          </cell>
          <cell r="K32" t="str">
            <v>Body</v>
          </cell>
          <cell r="L32" t="str">
            <v>Body celkem</v>
          </cell>
        </row>
        <row r="33">
          <cell r="A33">
            <v>13</v>
          </cell>
          <cell r="B33" t="str">
            <v>Bartáková Barbora</v>
          </cell>
          <cell r="C33" t="str">
            <v>1. ZŠ Sedlčany</v>
          </cell>
          <cell r="D33">
            <v>11.21</v>
          </cell>
          <cell r="E33">
            <v>18</v>
          </cell>
          <cell r="F33">
            <v>262</v>
          </cell>
          <cell r="G33">
            <v>24</v>
          </cell>
          <cell r="H33">
            <v>1</v>
          </cell>
          <cell r="I33" t="str">
            <v>:</v>
          </cell>
          <cell r="J33">
            <v>56.36</v>
          </cell>
          <cell r="K33">
            <v>35</v>
          </cell>
          <cell r="L33">
            <v>77</v>
          </cell>
        </row>
        <row r="34">
          <cell r="A34">
            <v>14</v>
          </cell>
          <cell r="B34" t="str">
            <v>Tancibudková Lucie</v>
          </cell>
          <cell r="C34" t="str">
            <v>1. ZŠ Sedlčany</v>
          </cell>
          <cell r="D34">
            <v>11.12</v>
          </cell>
          <cell r="E34">
            <v>20</v>
          </cell>
          <cell r="F34">
            <v>231</v>
          </cell>
          <cell r="G34">
            <v>16</v>
          </cell>
          <cell r="H34">
            <v>1</v>
          </cell>
          <cell r="I34" t="str">
            <v>:</v>
          </cell>
          <cell r="J34">
            <v>58.56</v>
          </cell>
          <cell r="K34">
            <v>32</v>
          </cell>
          <cell r="L34">
            <v>68</v>
          </cell>
        </row>
        <row r="35">
          <cell r="A35">
            <v>15</v>
          </cell>
          <cell r="B35" t="str">
            <v>Šimáková Lucie</v>
          </cell>
          <cell r="C35" t="str">
            <v>1. ZŠ Sedlčany</v>
          </cell>
          <cell r="D35">
            <v>11.41</v>
          </cell>
          <cell r="E35">
            <v>15</v>
          </cell>
          <cell r="F35">
            <v>229</v>
          </cell>
          <cell r="G35">
            <v>16</v>
          </cell>
          <cell r="H35">
            <v>2</v>
          </cell>
          <cell r="I35" t="str">
            <v>:</v>
          </cell>
          <cell r="J35">
            <v>9.71</v>
          </cell>
          <cell r="K35">
            <v>19</v>
          </cell>
          <cell r="L35">
            <v>50</v>
          </cell>
        </row>
        <row r="36">
          <cell r="D36" t="str">
            <v>Součet bodů družstva dívek</v>
          </cell>
          <cell r="H36" t="str">
            <v>1. ZŠ Sedlčany</v>
          </cell>
          <cell r="L36">
            <v>145</v>
          </cell>
        </row>
        <row r="38">
          <cell r="C38">
            <v>6</v>
          </cell>
          <cell r="D38" t="str">
            <v>Běh - 60m</v>
          </cell>
          <cell r="F38" t="str">
            <v>Skok daleký</v>
          </cell>
          <cell r="J38" t="str">
            <v>Běh - 500m</v>
          </cell>
        </row>
        <row r="39">
          <cell r="A39" t="str">
            <v>Číslo</v>
          </cell>
          <cell r="B39" t="str">
            <v>Jméno</v>
          </cell>
          <cell r="C39" t="str">
            <v>Škola</v>
          </cell>
          <cell r="D39" t="str">
            <v>Výkon</v>
          </cell>
          <cell r="E39" t="str">
            <v>Body</v>
          </cell>
          <cell r="F39" t="str">
            <v>Výkon</v>
          </cell>
          <cell r="G39" t="str">
            <v>Body</v>
          </cell>
          <cell r="H39" t="str">
            <v>Výkon</v>
          </cell>
          <cell r="K39" t="str">
            <v>Body</v>
          </cell>
          <cell r="L39" t="str">
            <v>Body celkem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str">
            <v>: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: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:</v>
          </cell>
          <cell r="J42">
            <v>0</v>
          </cell>
          <cell r="K42">
            <v>0</v>
          </cell>
          <cell r="L42">
            <v>0</v>
          </cell>
        </row>
        <row r="43">
          <cell r="D43" t="str">
            <v>Součet bodů družstva dívek</v>
          </cell>
          <cell r="H43">
            <v>0</v>
          </cell>
          <cell r="L43">
            <v>0</v>
          </cell>
        </row>
        <row r="45">
          <cell r="C45">
            <v>7</v>
          </cell>
          <cell r="D45" t="str">
            <v>Běh - 60m</v>
          </cell>
          <cell r="F45" t="str">
            <v>Skok daleký</v>
          </cell>
          <cell r="J45" t="str">
            <v>Běh - 500m</v>
          </cell>
        </row>
        <row r="46">
          <cell r="A46" t="str">
            <v>Číslo</v>
          </cell>
          <cell r="B46" t="str">
            <v>Jméno</v>
          </cell>
          <cell r="C46" t="str">
            <v>Škola</v>
          </cell>
          <cell r="D46" t="str">
            <v>Výkon</v>
          </cell>
          <cell r="E46" t="str">
            <v>Body</v>
          </cell>
          <cell r="F46" t="str">
            <v>Výkon</v>
          </cell>
          <cell r="G46" t="str">
            <v>Body</v>
          </cell>
          <cell r="H46" t="str">
            <v>Výkon</v>
          </cell>
          <cell r="K46" t="str">
            <v>Body</v>
          </cell>
          <cell r="L46" t="str">
            <v>Body celkem</v>
          </cell>
        </row>
        <row r="47">
          <cell r="A47">
            <v>19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: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: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: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Součet bodů družstva dívek</v>
          </cell>
          <cell r="H50">
            <v>0</v>
          </cell>
          <cell r="L50">
            <v>0</v>
          </cell>
        </row>
        <row r="52">
          <cell r="C52">
            <v>8</v>
          </cell>
          <cell r="D52" t="str">
            <v>Běh - 60m</v>
          </cell>
          <cell r="F52" t="str">
            <v>Skok daleký</v>
          </cell>
          <cell r="J52" t="str">
            <v>Běh - 500m</v>
          </cell>
        </row>
        <row r="53">
          <cell r="A53" t="str">
            <v>Číslo</v>
          </cell>
          <cell r="B53" t="str">
            <v>Jméno</v>
          </cell>
          <cell r="C53" t="str">
            <v>Škola</v>
          </cell>
          <cell r="D53" t="str">
            <v>Výkon</v>
          </cell>
          <cell r="E53" t="str">
            <v>Body</v>
          </cell>
          <cell r="F53" t="str">
            <v>Výkon</v>
          </cell>
          <cell r="G53" t="str">
            <v>Body</v>
          </cell>
          <cell r="H53" t="str">
            <v>Výkon</v>
          </cell>
          <cell r="K53" t="str">
            <v>Body</v>
          </cell>
          <cell r="L53" t="str">
            <v>Body celkem</v>
          </cell>
        </row>
        <row r="54">
          <cell r="A54">
            <v>22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>: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: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24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:</v>
          </cell>
          <cell r="J56">
            <v>0</v>
          </cell>
          <cell r="K56">
            <v>0</v>
          </cell>
          <cell r="L56">
            <v>0</v>
          </cell>
        </row>
        <row r="57">
          <cell r="D57" t="str">
            <v>Součet bodů družstva dívek</v>
          </cell>
          <cell r="H57">
            <v>0</v>
          </cell>
          <cell r="L57">
            <v>0</v>
          </cell>
        </row>
        <row r="59">
          <cell r="C59">
            <v>9</v>
          </cell>
          <cell r="D59" t="str">
            <v>Běh - 60m</v>
          </cell>
          <cell r="F59" t="str">
            <v>Skok daleký</v>
          </cell>
          <cell r="J59" t="str">
            <v>Běh - 500m</v>
          </cell>
        </row>
        <row r="60">
          <cell r="A60" t="str">
            <v>Číslo</v>
          </cell>
          <cell r="B60" t="str">
            <v>Jméno</v>
          </cell>
          <cell r="C60" t="str">
            <v>Škola</v>
          </cell>
          <cell r="D60" t="str">
            <v>Výkon</v>
          </cell>
          <cell r="E60" t="str">
            <v>Body</v>
          </cell>
          <cell r="F60" t="str">
            <v>Výkon</v>
          </cell>
          <cell r="G60" t="str">
            <v>Body</v>
          </cell>
          <cell r="H60" t="str">
            <v>Výkon</v>
          </cell>
          <cell r="K60" t="str">
            <v>Body</v>
          </cell>
          <cell r="L60" t="str">
            <v>Body celkem</v>
          </cell>
        </row>
        <row r="61">
          <cell r="A61">
            <v>25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: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26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: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: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Součet bodů družstva dívek</v>
          </cell>
          <cell r="H64">
            <v>0</v>
          </cell>
          <cell r="L64">
            <v>0</v>
          </cell>
        </row>
        <row r="66">
          <cell r="C66">
            <v>10</v>
          </cell>
          <cell r="D66" t="str">
            <v>Běh - 60m</v>
          </cell>
          <cell r="F66" t="str">
            <v>Skok daleký</v>
          </cell>
          <cell r="J66" t="str">
            <v>Běh - 500m</v>
          </cell>
        </row>
        <row r="67">
          <cell r="A67" t="str">
            <v>Číslo</v>
          </cell>
          <cell r="B67" t="str">
            <v>Jméno</v>
          </cell>
          <cell r="C67" t="str">
            <v>Škola</v>
          </cell>
          <cell r="D67" t="str">
            <v>Výkon</v>
          </cell>
          <cell r="E67" t="str">
            <v>Body</v>
          </cell>
          <cell r="F67" t="str">
            <v>Výkon</v>
          </cell>
          <cell r="G67" t="str">
            <v>Body</v>
          </cell>
          <cell r="H67" t="str">
            <v>Výkon</v>
          </cell>
          <cell r="K67" t="str">
            <v>Body</v>
          </cell>
          <cell r="L67" t="str">
            <v>Body celkem</v>
          </cell>
        </row>
        <row r="68">
          <cell r="A68">
            <v>28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: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: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30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:</v>
          </cell>
          <cell r="J70">
            <v>0</v>
          </cell>
          <cell r="K70">
            <v>0</v>
          </cell>
          <cell r="L70">
            <v>0</v>
          </cell>
        </row>
        <row r="71">
          <cell r="D71" t="str">
            <v>Součet bodů družstva dívek</v>
          </cell>
          <cell r="H71">
            <v>0</v>
          </cell>
          <cell r="L71">
            <v>0</v>
          </cell>
        </row>
        <row r="73">
          <cell r="C73">
            <v>11</v>
          </cell>
          <cell r="D73" t="str">
            <v>Běh - 60m</v>
          </cell>
          <cell r="F73" t="str">
            <v>Skok daleký</v>
          </cell>
          <cell r="J73" t="str">
            <v>Běh - 500m</v>
          </cell>
        </row>
        <row r="74">
          <cell r="A74" t="str">
            <v>Číslo</v>
          </cell>
          <cell r="B74" t="str">
            <v>Jméno</v>
          </cell>
          <cell r="C74" t="str">
            <v>Škola</v>
          </cell>
          <cell r="D74" t="str">
            <v>Výkon</v>
          </cell>
          <cell r="E74" t="str">
            <v>Body</v>
          </cell>
          <cell r="F74" t="str">
            <v>Výkon</v>
          </cell>
          <cell r="G74" t="str">
            <v>Body</v>
          </cell>
          <cell r="H74" t="str">
            <v>Výkon</v>
          </cell>
          <cell r="K74" t="str">
            <v>Body</v>
          </cell>
          <cell r="L74" t="str">
            <v>Body celkem</v>
          </cell>
        </row>
        <row r="75">
          <cell r="A75">
            <v>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: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32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: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33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: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Součet bodů družstva dívek</v>
          </cell>
          <cell r="H78">
            <v>0</v>
          </cell>
          <cell r="L78">
            <v>0</v>
          </cell>
        </row>
        <row r="80">
          <cell r="C80">
            <v>12</v>
          </cell>
          <cell r="D80" t="str">
            <v>Běh - 60m</v>
          </cell>
          <cell r="F80" t="str">
            <v>Skok daleký</v>
          </cell>
          <cell r="J80" t="str">
            <v>Běh - 500m</v>
          </cell>
        </row>
        <row r="81">
          <cell r="A81" t="str">
            <v>Číslo</v>
          </cell>
          <cell r="B81" t="str">
            <v>Jméno</v>
          </cell>
          <cell r="C81" t="str">
            <v>Škola</v>
          </cell>
          <cell r="D81" t="str">
            <v>Výkon</v>
          </cell>
          <cell r="E81" t="str">
            <v>Body</v>
          </cell>
          <cell r="F81" t="str">
            <v>Výkon</v>
          </cell>
          <cell r="G81" t="str">
            <v>Body</v>
          </cell>
          <cell r="H81" t="str">
            <v>Výkon</v>
          </cell>
          <cell r="K81" t="str">
            <v>Body</v>
          </cell>
          <cell r="L81" t="str">
            <v>Body celkem</v>
          </cell>
        </row>
        <row r="82">
          <cell r="A82">
            <v>34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: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35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: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36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:</v>
          </cell>
          <cell r="J84">
            <v>0</v>
          </cell>
          <cell r="K84">
            <v>0</v>
          </cell>
          <cell r="L84">
            <v>0</v>
          </cell>
        </row>
        <row r="85">
          <cell r="D85" t="str">
            <v>Součet bodů družstva dívek</v>
          </cell>
          <cell r="H85">
            <v>0</v>
          </cell>
          <cell r="L85">
            <v>0</v>
          </cell>
        </row>
        <row r="87">
          <cell r="C87">
            <v>13</v>
          </cell>
          <cell r="D87" t="str">
            <v>Běh - 60m</v>
          </cell>
          <cell r="F87" t="str">
            <v>Skok daleký</v>
          </cell>
          <cell r="J87" t="str">
            <v>Běh - 500m</v>
          </cell>
        </row>
        <row r="88">
          <cell r="A88" t="str">
            <v>Číslo</v>
          </cell>
          <cell r="B88" t="str">
            <v>Jméno</v>
          </cell>
          <cell r="C88" t="str">
            <v>Škola</v>
          </cell>
          <cell r="D88" t="str">
            <v>Výkon</v>
          </cell>
          <cell r="E88" t="str">
            <v>Body</v>
          </cell>
          <cell r="F88" t="str">
            <v>Výkon</v>
          </cell>
          <cell r="G88" t="str">
            <v>Body</v>
          </cell>
          <cell r="H88" t="str">
            <v>Výkon</v>
          </cell>
          <cell r="K88" t="str">
            <v>Body</v>
          </cell>
          <cell r="L88" t="str">
            <v>Body celkem</v>
          </cell>
        </row>
        <row r="89">
          <cell r="A89">
            <v>37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: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38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: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39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:</v>
          </cell>
          <cell r="J91">
            <v>0</v>
          </cell>
          <cell r="K91">
            <v>0</v>
          </cell>
          <cell r="L91">
            <v>0</v>
          </cell>
        </row>
        <row r="92">
          <cell r="D92" t="str">
            <v>Součet bodů družstva dívek</v>
          </cell>
          <cell r="H92">
            <v>0</v>
          </cell>
          <cell r="L92">
            <v>0</v>
          </cell>
        </row>
        <row r="94">
          <cell r="C94">
            <v>14</v>
          </cell>
          <cell r="D94" t="str">
            <v>Běh - 60m</v>
          </cell>
          <cell r="F94" t="str">
            <v>Skok daleký</v>
          </cell>
          <cell r="J94" t="str">
            <v>Běh - 500m</v>
          </cell>
        </row>
        <row r="95">
          <cell r="A95" t="str">
            <v>Číslo</v>
          </cell>
          <cell r="B95" t="str">
            <v>Jméno</v>
          </cell>
          <cell r="C95" t="str">
            <v>Škola</v>
          </cell>
          <cell r="D95" t="str">
            <v>Výkon</v>
          </cell>
          <cell r="E95" t="str">
            <v>Body</v>
          </cell>
          <cell r="F95" t="str">
            <v>Výkon</v>
          </cell>
          <cell r="G95" t="str">
            <v>Body</v>
          </cell>
          <cell r="H95" t="str">
            <v>Výkon</v>
          </cell>
          <cell r="K95" t="str">
            <v>Body</v>
          </cell>
          <cell r="L95" t="str">
            <v>Body celkem</v>
          </cell>
        </row>
        <row r="96">
          <cell r="A96">
            <v>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: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41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: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42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>:</v>
          </cell>
          <cell r="J98">
            <v>0</v>
          </cell>
          <cell r="K98">
            <v>0</v>
          </cell>
          <cell r="L98">
            <v>0</v>
          </cell>
        </row>
        <row r="99">
          <cell r="D99" t="str">
            <v>Součet bodů družstva dívek</v>
          </cell>
          <cell r="H99">
            <v>0</v>
          </cell>
          <cell r="L99">
            <v>0</v>
          </cell>
        </row>
        <row r="101">
          <cell r="C101">
            <v>15</v>
          </cell>
          <cell r="D101" t="str">
            <v>Běh - 60m</v>
          </cell>
          <cell r="F101" t="str">
            <v>Skok daleký</v>
          </cell>
          <cell r="J101" t="str">
            <v>Běh - 500m</v>
          </cell>
        </row>
        <row r="102">
          <cell r="A102" t="str">
            <v>Číslo</v>
          </cell>
          <cell r="B102" t="str">
            <v>Jméno</v>
          </cell>
          <cell r="C102" t="str">
            <v>Škola</v>
          </cell>
          <cell r="D102" t="str">
            <v>Výkon</v>
          </cell>
          <cell r="E102" t="str">
            <v>Body</v>
          </cell>
          <cell r="F102" t="str">
            <v>Výkon</v>
          </cell>
          <cell r="G102" t="str">
            <v>Body</v>
          </cell>
          <cell r="H102" t="str">
            <v>Výkon</v>
          </cell>
          <cell r="K102" t="str">
            <v>Body</v>
          </cell>
          <cell r="L102" t="str">
            <v>Body celkem</v>
          </cell>
        </row>
        <row r="103">
          <cell r="A103">
            <v>43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: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44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>: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45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>:</v>
          </cell>
          <cell r="J105">
            <v>0</v>
          </cell>
          <cell r="K105">
            <v>0</v>
          </cell>
          <cell r="L105">
            <v>0</v>
          </cell>
        </row>
        <row r="106">
          <cell r="D106" t="str">
            <v>Součet bodů družstva dívek</v>
          </cell>
          <cell r="H106">
            <v>0</v>
          </cell>
          <cell r="L106">
            <v>0</v>
          </cell>
        </row>
        <row r="109">
          <cell r="C109">
            <v>16</v>
          </cell>
          <cell r="D109" t="str">
            <v>Běh - 60m</v>
          </cell>
          <cell r="F109" t="str">
            <v>Skok daleký</v>
          </cell>
          <cell r="J109" t="str">
            <v>Běh - 500m</v>
          </cell>
        </row>
        <row r="110">
          <cell r="A110" t="str">
            <v>Číslo</v>
          </cell>
          <cell r="B110" t="str">
            <v>Jméno</v>
          </cell>
          <cell r="C110" t="str">
            <v>Škola</v>
          </cell>
          <cell r="D110" t="str">
            <v>Výkon</v>
          </cell>
          <cell r="E110" t="str">
            <v>Body</v>
          </cell>
          <cell r="F110" t="str">
            <v>Výkon</v>
          </cell>
          <cell r="G110" t="str">
            <v>Body</v>
          </cell>
          <cell r="H110" t="str">
            <v>Výkon</v>
          </cell>
          <cell r="K110" t="str">
            <v>Body</v>
          </cell>
          <cell r="L110" t="str">
            <v>Body celkem</v>
          </cell>
        </row>
        <row r="111">
          <cell r="A111">
            <v>46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: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47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: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48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:</v>
          </cell>
          <cell r="J113">
            <v>0</v>
          </cell>
          <cell r="K113">
            <v>0</v>
          </cell>
          <cell r="L113">
            <v>0</v>
          </cell>
        </row>
        <row r="114">
          <cell r="D114" t="str">
            <v>Součet bodů družstva dívek</v>
          </cell>
          <cell r="H114">
            <v>0</v>
          </cell>
          <cell r="L114">
            <v>0</v>
          </cell>
        </row>
        <row r="116">
          <cell r="C116">
            <v>17</v>
          </cell>
          <cell r="D116" t="str">
            <v>Běh - 60m</v>
          </cell>
          <cell r="F116" t="str">
            <v>Skok daleký</v>
          </cell>
          <cell r="J116" t="str">
            <v>Běh - 500m</v>
          </cell>
        </row>
        <row r="117">
          <cell r="A117" t="str">
            <v>Číslo</v>
          </cell>
          <cell r="B117" t="str">
            <v>Jméno</v>
          </cell>
          <cell r="C117" t="str">
            <v>Škola</v>
          </cell>
          <cell r="D117" t="str">
            <v>Výkon</v>
          </cell>
          <cell r="E117" t="str">
            <v>Body</v>
          </cell>
          <cell r="F117" t="str">
            <v>Výkon</v>
          </cell>
          <cell r="G117" t="str">
            <v>Body</v>
          </cell>
          <cell r="H117" t="str">
            <v>Výkon</v>
          </cell>
          <cell r="K117" t="str">
            <v>Body</v>
          </cell>
          <cell r="L117" t="str">
            <v>Body celkem</v>
          </cell>
        </row>
        <row r="118">
          <cell r="A118">
            <v>49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: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50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>: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51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:</v>
          </cell>
          <cell r="J120">
            <v>0</v>
          </cell>
          <cell r="K120">
            <v>0</v>
          </cell>
          <cell r="L120">
            <v>0</v>
          </cell>
        </row>
        <row r="121">
          <cell r="D121" t="str">
            <v>Součet bodů družstva dívek</v>
          </cell>
          <cell r="H121">
            <v>0</v>
          </cell>
          <cell r="L121">
            <v>0</v>
          </cell>
        </row>
        <row r="123">
          <cell r="C123">
            <v>18</v>
          </cell>
          <cell r="D123" t="str">
            <v>Běh - 60m</v>
          </cell>
          <cell r="F123" t="str">
            <v>Skok daleký</v>
          </cell>
          <cell r="J123" t="str">
            <v>Běh - 500m</v>
          </cell>
        </row>
        <row r="124">
          <cell r="A124" t="str">
            <v>Číslo</v>
          </cell>
          <cell r="B124" t="str">
            <v>Jméno</v>
          </cell>
          <cell r="C124" t="str">
            <v>Škola</v>
          </cell>
          <cell r="D124" t="str">
            <v>Výkon</v>
          </cell>
          <cell r="E124" t="str">
            <v>Body</v>
          </cell>
          <cell r="F124" t="str">
            <v>Výkon</v>
          </cell>
          <cell r="G124" t="str">
            <v>Body</v>
          </cell>
          <cell r="H124" t="str">
            <v>Výkon</v>
          </cell>
          <cell r="K124" t="str">
            <v>Body</v>
          </cell>
          <cell r="L124" t="str">
            <v>Body celkem</v>
          </cell>
        </row>
        <row r="125">
          <cell r="A125">
            <v>52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: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53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>: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54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:</v>
          </cell>
          <cell r="J127">
            <v>0</v>
          </cell>
          <cell r="K127">
            <v>0</v>
          </cell>
          <cell r="L127">
            <v>0</v>
          </cell>
        </row>
        <row r="128">
          <cell r="D128" t="str">
            <v>Součet bodů družstva dívek</v>
          </cell>
          <cell r="H128">
            <v>0</v>
          </cell>
          <cell r="L128">
            <v>0</v>
          </cell>
        </row>
      </sheetData>
      <sheetData sheetId="14">
        <row r="3">
          <cell r="C3">
            <v>1</v>
          </cell>
          <cell r="D3" t="str">
            <v>Běh - 60m</v>
          </cell>
          <cell r="F3" t="str">
            <v>Skok daleký</v>
          </cell>
          <cell r="H3" t="str">
            <v>Běh - 800m</v>
          </cell>
        </row>
        <row r="4">
          <cell r="A4" t="str">
            <v>Číslo</v>
          </cell>
          <cell r="B4" t="str">
            <v>Jméno</v>
          </cell>
          <cell r="C4" t="str">
            <v>Škola</v>
          </cell>
          <cell r="D4" t="str">
            <v>Výkon</v>
          </cell>
          <cell r="E4" t="str">
            <v>Body</v>
          </cell>
          <cell r="F4" t="str">
            <v>Výkon</v>
          </cell>
          <cell r="G4" t="str">
            <v>Body</v>
          </cell>
          <cell r="H4" t="str">
            <v>Výkon</v>
          </cell>
          <cell r="K4" t="str">
            <v>Body</v>
          </cell>
          <cell r="L4" t="str">
            <v>Body celkem</v>
          </cell>
        </row>
        <row r="5">
          <cell r="A5">
            <v>101</v>
          </cell>
          <cell r="B5" t="str">
            <v>Mikota Stanislav</v>
          </cell>
          <cell r="C5" t="str">
            <v>ZŠ Petrovice</v>
          </cell>
          <cell r="D5">
            <v>11</v>
          </cell>
          <cell r="E5">
            <v>9</v>
          </cell>
          <cell r="F5">
            <v>271</v>
          </cell>
          <cell r="G5">
            <v>18</v>
          </cell>
          <cell r="H5">
            <v>3</v>
          </cell>
          <cell r="I5" t="str">
            <v>:</v>
          </cell>
          <cell r="J5">
            <v>24.24</v>
          </cell>
          <cell r="K5">
            <v>12</v>
          </cell>
          <cell r="L5">
            <v>39</v>
          </cell>
        </row>
        <row r="6">
          <cell r="A6">
            <v>102</v>
          </cell>
          <cell r="B6" t="str">
            <v>Štemberk Ondřej</v>
          </cell>
          <cell r="C6" t="str">
            <v>ZŠ Petrovice</v>
          </cell>
          <cell r="D6">
            <v>11.42</v>
          </cell>
          <cell r="E6">
            <v>4</v>
          </cell>
          <cell r="F6">
            <v>271</v>
          </cell>
          <cell r="G6">
            <v>18</v>
          </cell>
          <cell r="H6">
            <v>3</v>
          </cell>
          <cell r="I6" t="str">
            <v>:</v>
          </cell>
          <cell r="J6">
            <v>28.42</v>
          </cell>
          <cell r="K6">
            <v>11</v>
          </cell>
          <cell r="L6">
            <v>33</v>
          </cell>
        </row>
        <row r="7">
          <cell r="A7">
            <v>103</v>
          </cell>
          <cell r="B7" t="str">
            <v>Štemberk Šimon</v>
          </cell>
          <cell r="C7" t="str">
            <v>ZŠ Petrovice</v>
          </cell>
          <cell r="D7">
            <v>10.7</v>
          </cell>
          <cell r="E7">
            <v>14</v>
          </cell>
          <cell r="F7">
            <v>277</v>
          </cell>
          <cell r="G7">
            <v>19</v>
          </cell>
          <cell r="H7">
            <v>3</v>
          </cell>
          <cell r="I7" t="str">
            <v>:</v>
          </cell>
          <cell r="J7">
            <v>31.79</v>
          </cell>
          <cell r="K7">
            <v>10</v>
          </cell>
          <cell r="L7">
            <v>43</v>
          </cell>
        </row>
        <row r="8">
          <cell r="D8" t="str">
            <v>Součet bodů družstva chlapců</v>
          </cell>
          <cell r="H8" t="str">
            <v>ZŠ Petrovice</v>
          </cell>
          <cell r="L8">
            <v>82</v>
          </cell>
        </row>
        <row r="10">
          <cell r="C10">
            <v>2</v>
          </cell>
          <cell r="D10" t="str">
            <v>Běh - 60m</v>
          </cell>
          <cell r="F10" t="str">
            <v>Skok daleký</v>
          </cell>
          <cell r="H10" t="str">
            <v>Běh - 800m</v>
          </cell>
        </row>
        <row r="11">
          <cell r="A11" t="str">
            <v>Číslo</v>
          </cell>
          <cell r="B11" t="str">
            <v>Jméno</v>
          </cell>
          <cell r="C11" t="str">
            <v>Škola</v>
          </cell>
          <cell r="D11" t="str">
            <v>Výkon</v>
          </cell>
          <cell r="E11" t="str">
            <v>Body</v>
          </cell>
          <cell r="F11" t="str">
            <v>Výkon</v>
          </cell>
          <cell r="G11" t="str">
            <v>Body</v>
          </cell>
          <cell r="H11" t="str">
            <v>Výkon</v>
          </cell>
          <cell r="K11" t="str">
            <v>Body</v>
          </cell>
          <cell r="L11" t="str">
            <v>Body celkem</v>
          </cell>
        </row>
        <row r="12">
          <cell r="A12">
            <v>104</v>
          </cell>
          <cell r="B12" t="str">
            <v>Chýle Matěj</v>
          </cell>
          <cell r="C12" t="str">
            <v>ZS Kamýk nad Vltavou</v>
          </cell>
          <cell r="D12">
            <v>11.01</v>
          </cell>
          <cell r="E12">
            <v>8</v>
          </cell>
          <cell r="F12">
            <v>287</v>
          </cell>
          <cell r="G12">
            <v>22</v>
          </cell>
          <cell r="H12">
            <v>3</v>
          </cell>
          <cell r="I12" t="str">
            <v>:</v>
          </cell>
          <cell r="J12">
            <v>50.36</v>
          </cell>
          <cell r="K12">
            <v>3</v>
          </cell>
          <cell r="L12">
            <v>33</v>
          </cell>
        </row>
        <row r="13">
          <cell r="A13">
            <v>105</v>
          </cell>
          <cell r="B13" t="str">
            <v>Vandělík Matěj</v>
          </cell>
          <cell r="C13" t="str">
            <v>ZS Kamýk nad Vltavou</v>
          </cell>
          <cell r="D13">
            <v>12.95</v>
          </cell>
          <cell r="E13">
            <v>0</v>
          </cell>
          <cell r="F13">
            <v>264</v>
          </cell>
          <cell r="G13">
            <v>16</v>
          </cell>
          <cell r="H13">
            <v>4</v>
          </cell>
          <cell r="I13" t="str">
            <v>:</v>
          </cell>
          <cell r="J13">
            <v>8.93</v>
          </cell>
          <cell r="K13">
            <v>0</v>
          </cell>
          <cell r="L13">
            <v>16</v>
          </cell>
        </row>
        <row r="14">
          <cell r="A14">
            <v>106</v>
          </cell>
          <cell r="B14">
            <v>0</v>
          </cell>
          <cell r="C14" t="str">
            <v>ZS Kamýk nad Vltavou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>: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Součet bodů družstva chlapců</v>
          </cell>
          <cell r="H15" t="str">
            <v>ZS Kamýk nad Vltavou</v>
          </cell>
          <cell r="L15">
            <v>49</v>
          </cell>
        </row>
        <row r="17">
          <cell r="C17">
            <v>3</v>
          </cell>
          <cell r="D17" t="str">
            <v>Běh - 60m</v>
          </cell>
          <cell r="F17" t="str">
            <v>Skok daleký</v>
          </cell>
          <cell r="H17" t="str">
            <v>Běh - 800m</v>
          </cell>
        </row>
        <row r="18">
          <cell r="A18" t="str">
            <v>Číslo</v>
          </cell>
          <cell r="B18" t="str">
            <v>Jméno</v>
          </cell>
          <cell r="C18" t="str">
            <v>Škola</v>
          </cell>
          <cell r="D18" t="str">
            <v>Výkon</v>
          </cell>
          <cell r="E18" t="str">
            <v>Body</v>
          </cell>
          <cell r="F18" t="str">
            <v>Výkon</v>
          </cell>
          <cell r="G18" t="str">
            <v>Body</v>
          </cell>
          <cell r="H18" t="str">
            <v>Výkon</v>
          </cell>
          <cell r="K18" t="str">
            <v>Body</v>
          </cell>
          <cell r="L18" t="str">
            <v>Body celkem</v>
          </cell>
        </row>
        <row r="19">
          <cell r="A19">
            <v>107</v>
          </cell>
          <cell r="B19" t="str">
            <v>Macháč Lukáš</v>
          </cell>
          <cell r="C19" t="str">
            <v>ZŠ Dublovice</v>
          </cell>
          <cell r="D19">
            <v>10.55</v>
          </cell>
          <cell r="E19">
            <v>15</v>
          </cell>
          <cell r="F19">
            <v>285</v>
          </cell>
          <cell r="G19">
            <v>21</v>
          </cell>
          <cell r="H19">
            <v>3</v>
          </cell>
          <cell r="I19" t="str">
            <v>:</v>
          </cell>
          <cell r="J19">
            <v>20.39</v>
          </cell>
          <cell r="K19">
            <v>14</v>
          </cell>
          <cell r="L19">
            <v>50</v>
          </cell>
        </row>
        <row r="20">
          <cell r="A20">
            <v>108</v>
          </cell>
          <cell r="B20" t="str">
            <v>Švec Jakub</v>
          </cell>
          <cell r="C20" t="str">
            <v>ZŠ Dublovice</v>
          </cell>
          <cell r="D20">
            <v>10.73</v>
          </cell>
          <cell r="E20">
            <v>12</v>
          </cell>
          <cell r="F20">
            <v>305</v>
          </cell>
          <cell r="G20">
            <v>26</v>
          </cell>
          <cell r="H20">
            <v>3</v>
          </cell>
          <cell r="I20" t="str">
            <v>:</v>
          </cell>
          <cell r="J20">
            <v>25.25</v>
          </cell>
          <cell r="K20">
            <v>12</v>
          </cell>
          <cell r="L20">
            <v>50</v>
          </cell>
        </row>
        <row r="21">
          <cell r="A21">
            <v>109</v>
          </cell>
          <cell r="B21" t="str">
            <v>Čanda Radek</v>
          </cell>
          <cell r="C21" t="str">
            <v>ZŠ Dublovice</v>
          </cell>
          <cell r="D21">
            <v>11.11</v>
          </cell>
          <cell r="E21">
            <v>7</v>
          </cell>
          <cell r="F21">
            <v>265</v>
          </cell>
          <cell r="G21">
            <v>17</v>
          </cell>
          <cell r="H21">
            <v>3</v>
          </cell>
          <cell r="I21" t="str">
            <v>:</v>
          </cell>
          <cell r="J21">
            <v>52.91</v>
          </cell>
          <cell r="K21">
            <v>3</v>
          </cell>
          <cell r="L21">
            <v>27</v>
          </cell>
        </row>
        <row r="22">
          <cell r="D22" t="str">
            <v>Součet bodů družstva chlapců</v>
          </cell>
          <cell r="H22" t="str">
            <v>ZŠ Dublovice</v>
          </cell>
          <cell r="L22">
            <v>100</v>
          </cell>
        </row>
        <row r="24">
          <cell r="C24">
            <v>4</v>
          </cell>
          <cell r="D24" t="str">
            <v>Běh - 60m</v>
          </cell>
          <cell r="F24" t="str">
            <v>Skok daleký</v>
          </cell>
          <cell r="H24" t="str">
            <v>Běh - 800m</v>
          </cell>
        </row>
        <row r="25">
          <cell r="A25" t="str">
            <v>Číslo</v>
          </cell>
          <cell r="B25" t="str">
            <v>Jméno</v>
          </cell>
          <cell r="C25" t="str">
            <v>Škola</v>
          </cell>
          <cell r="D25" t="str">
            <v>Výkon</v>
          </cell>
          <cell r="E25" t="str">
            <v>Body</v>
          </cell>
          <cell r="F25" t="str">
            <v>Výkon</v>
          </cell>
          <cell r="G25" t="str">
            <v>Body</v>
          </cell>
          <cell r="H25" t="str">
            <v>Výkon</v>
          </cell>
          <cell r="K25" t="str">
            <v>Body</v>
          </cell>
          <cell r="L25" t="str">
            <v>Body celkem</v>
          </cell>
        </row>
        <row r="26">
          <cell r="A26">
            <v>110</v>
          </cell>
          <cell r="B26" t="str">
            <v>Vlásek Zdeněk</v>
          </cell>
          <cell r="C26" t="str">
            <v>ZŠ Kosova Hora</v>
          </cell>
          <cell r="D26">
            <v>11.01</v>
          </cell>
          <cell r="E26">
            <v>8</v>
          </cell>
          <cell r="F26">
            <v>262</v>
          </cell>
          <cell r="G26">
            <v>16</v>
          </cell>
          <cell r="H26">
            <v>4</v>
          </cell>
          <cell r="I26" t="str">
            <v>:</v>
          </cell>
          <cell r="J26">
            <v>19.42</v>
          </cell>
          <cell r="K26">
            <v>0</v>
          </cell>
          <cell r="L26">
            <v>24</v>
          </cell>
        </row>
        <row r="27">
          <cell r="A27">
            <v>111</v>
          </cell>
          <cell r="B27" t="str">
            <v>Macháček Vít</v>
          </cell>
          <cell r="C27" t="str">
            <v>ZŠ Kosova Hora</v>
          </cell>
          <cell r="D27">
            <v>11.22</v>
          </cell>
          <cell r="E27">
            <v>6</v>
          </cell>
          <cell r="F27">
            <v>225</v>
          </cell>
          <cell r="G27">
            <v>8</v>
          </cell>
          <cell r="H27">
            <v>3</v>
          </cell>
          <cell r="I27" t="str">
            <v>:</v>
          </cell>
          <cell r="J27">
            <v>14.59</v>
          </cell>
          <cell r="K27">
            <v>17</v>
          </cell>
          <cell r="L27">
            <v>31</v>
          </cell>
        </row>
        <row r="28">
          <cell r="A28">
            <v>112</v>
          </cell>
          <cell r="B28" t="str">
            <v>Čihák David</v>
          </cell>
          <cell r="C28" t="str">
            <v>ZŠ Kosova Hora</v>
          </cell>
          <cell r="D28">
            <v>10.88</v>
          </cell>
          <cell r="E28">
            <v>11</v>
          </cell>
          <cell r="F28">
            <v>280</v>
          </cell>
          <cell r="G28">
            <v>20</v>
          </cell>
          <cell r="H28">
            <v>3</v>
          </cell>
          <cell r="I28" t="str">
            <v>:</v>
          </cell>
          <cell r="J28">
            <v>57.3</v>
          </cell>
          <cell r="K28">
            <v>1</v>
          </cell>
          <cell r="L28">
            <v>32</v>
          </cell>
        </row>
        <row r="29">
          <cell r="D29" t="str">
            <v>Součet bodů družstva chlapců</v>
          </cell>
          <cell r="H29" t="str">
            <v>ZŠ Kosova Hora</v>
          </cell>
          <cell r="L29">
            <v>63</v>
          </cell>
        </row>
        <row r="31">
          <cell r="C31">
            <v>5</v>
          </cell>
          <cell r="D31" t="str">
            <v>Běh - 60m</v>
          </cell>
          <cell r="F31" t="str">
            <v>Skok daleký</v>
          </cell>
          <cell r="H31" t="str">
            <v>Běh - 800m</v>
          </cell>
        </row>
        <row r="32">
          <cell r="A32" t="str">
            <v>Číslo</v>
          </cell>
          <cell r="B32" t="str">
            <v>Jméno</v>
          </cell>
          <cell r="C32" t="str">
            <v>Škola</v>
          </cell>
          <cell r="D32" t="str">
            <v>Výkon</v>
          </cell>
          <cell r="E32" t="str">
            <v>Body</v>
          </cell>
          <cell r="F32" t="str">
            <v>Výkon</v>
          </cell>
          <cell r="G32" t="str">
            <v>Body</v>
          </cell>
          <cell r="H32" t="str">
            <v>Výkon</v>
          </cell>
          <cell r="K32" t="str">
            <v>Body</v>
          </cell>
          <cell r="L32" t="str">
            <v>Body celkem</v>
          </cell>
        </row>
        <row r="33">
          <cell r="A33">
            <v>113</v>
          </cell>
          <cell r="B33" t="str">
            <v>Pech Adam</v>
          </cell>
          <cell r="C33" t="str">
            <v>1. ZŠ Sedlčany</v>
          </cell>
          <cell r="D33">
            <v>10.44</v>
          </cell>
          <cell r="E33">
            <v>17</v>
          </cell>
          <cell r="F33">
            <v>292</v>
          </cell>
          <cell r="G33">
            <v>23</v>
          </cell>
          <cell r="H33">
            <v>3</v>
          </cell>
          <cell r="I33" t="str">
            <v>:</v>
          </cell>
          <cell r="J33">
            <v>9.67</v>
          </cell>
          <cell r="K33">
            <v>20</v>
          </cell>
          <cell r="L33">
            <v>60</v>
          </cell>
        </row>
        <row r="34">
          <cell r="A34">
            <v>114</v>
          </cell>
          <cell r="B34" t="str">
            <v>Macháč Petr</v>
          </cell>
          <cell r="C34" t="str">
            <v>1. ZŠ Sedlčany</v>
          </cell>
          <cell r="D34">
            <v>10.7</v>
          </cell>
          <cell r="E34">
            <v>14</v>
          </cell>
          <cell r="F34">
            <v>294</v>
          </cell>
          <cell r="G34">
            <v>23</v>
          </cell>
          <cell r="H34">
            <v>3</v>
          </cell>
          <cell r="I34" t="str">
            <v>:</v>
          </cell>
          <cell r="J34">
            <v>15.1</v>
          </cell>
          <cell r="K34">
            <v>16</v>
          </cell>
          <cell r="L34">
            <v>53</v>
          </cell>
        </row>
        <row r="35">
          <cell r="A35">
            <v>115</v>
          </cell>
          <cell r="B35" t="str">
            <v>Bartoš Jakub</v>
          </cell>
          <cell r="C35" t="str">
            <v>1. ZŠ Sedlčany</v>
          </cell>
          <cell r="D35">
            <v>10.9</v>
          </cell>
          <cell r="E35">
            <v>11</v>
          </cell>
          <cell r="F35">
            <v>279</v>
          </cell>
          <cell r="G35">
            <v>20</v>
          </cell>
          <cell r="H35">
            <v>3</v>
          </cell>
          <cell r="I35" t="str">
            <v>:</v>
          </cell>
          <cell r="J35">
            <v>34.96</v>
          </cell>
          <cell r="K35">
            <v>9</v>
          </cell>
          <cell r="L35">
            <v>40</v>
          </cell>
        </row>
        <row r="36">
          <cell r="D36" t="str">
            <v>Součet bodů družstva chlapců</v>
          </cell>
          <cell r="H36" t="str">
            <v>1. ZŠ Sedlčany</v>
          </cell>
          <cell r="L36">
            <v>113</v>
          </cell>
        </row>
        <row r="38">
          <cell r="C38">
            <v>6</v>
          </cell>
          <cell r="D38" t="str">
            <v>Běh - 60m</v>
          </cell>
          <cell r="F38" t="str">
            <v>Skok daleký</v>
          </cell>
          <cell r="H38" t="str">
            <v>Běh - 800m</v>
          </cell>
        </row>
        <row r="39">
          <cell r="A39" t="str">
            <v>Číslo</v>
          </cell>
          <cell r="B39" t="str">
            <v>Jméno</v>
          </cell>
          <cell r="C39" t="str">
            <v>Škola</v>
          </cell>
          <cell r="D39" t="str">
            <v>Výkon</v>
          </cell>
          <cell r="E39" t="str">
            <v>Body</v>
          </cell>
          <cell r="F39" t="str">
            <v>Výkon</v>
          </cell>
          <cell r="G39" t="str">
            <v>Body</v>
          </cell>
          <cell r="H39" t="str">
            <v>Výkon</v>
          </cell>
          <cell r="K39" t="str">
            <v>Body</v>
          </cell>
          <cell r="L39" t="str">
            <v>Body celkem</v>
          </cell>
        </row>
        <row r="40">
          <cell r="A40">
            <v>116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str">
            <v>: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117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: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:</v>
          </cell>
          <cell r="J42">
            <v>0</v>
          </cell>
          <cell r="K42">
            <v>0</v>
          </cell>
          <cell r="L42">
            <v>0</v>
          </cell>
        </row>
        <row r="43">
          <cell r="D43" t="str">
            <v>Součet bodů družstva chlapců</v>
          </cell>
          <cell r="H43">
            <v>0</v>
          </cell>
          <cell r="L43">
            <v>0</v>
          </cell>
        </row>
        <row r="45">
          <cell r="C45">
            <v>7</v>
          </cell>
          <cell r="D45" t="str">
            <v>Běh - 60m</v>
          </cell>
          <cell r="F45" t="str">
            <v>Skok daleký</v>
          </cell>
          <cell r="H45" t="str">
            <v>Běh - 800m</v>
          </cell>
        </row>
        <row r="46">
          <cell r="A46" t="str">
            <v>Číslo</v>
          </cell>
          <cell r="B46" t="str">
            <v>Jméno</v>
          </cell>
          <cell r="C46" t="str">
            <v>Škola</v>
          </cell>
          <cell r="D46" t="str">
            <v>Výkon</v>
          </cell>
          <cell r="E46" t="str">
            <v>Body</v>
          </cell>
          <cell r="F46" t="str">
            <v>Výkon</v>
          </cell>
          <cell r="G46" t="str">
            <v>Body</v>
          </cell>
          <cell r="H46" t="str">
            <v>Výkon</v>
          </cell>
          <cell r="K46" t="str">
            <v>Body</v>
          </cell>
          <cell r="L46" t="str">
            <v>Body celkem</v>
          </cell>
        </row>
        <row r="47">
          <cell r="A47">
            <v>119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: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: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121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:</v>
          </cell>
          <cell r="J49">
            <v>0</v>
          </cell>
          <cell r="K49">
            <v>0</v>
          </cell>
          <cell r="L49">
            <v>0</v>
          </cell>
        </row>
        <row r="50">
          <cell r="D50" t="str">
            <v>Součet bodů družstva chlapců</v>
          </cell>
          <cell r="H50">
            <v>0</v>
          </cell>
          <cell r="L50">
            <v>0</v>
          </cell>
        </row>
        <row r="52">
          <cell r="C52">
            <v>8</v>
          </cell>
          <cell r="D52" t="str">
            <v>Běh - 60m</v>
          </cell>
          <cell r="F52" t="str">
            <v>Skok daleký</v>
          </cell>
          <cell r="H52" t="str">
            <v>Běh - 800m</v>
          </cell>
        </row>
        <row r="53">
          <cell r="A53" t="str">
            <v>Číslo</v>
          </cell>
          <cell r="B53" t="str">
            <v>Jméno</v>
          </cell>
          <cell r="C53" t="str">
            <v>Škola</v>
          </cell>
          <cell r="D53" t="str">
            <v>Výkon</v>
          </cell>
          <cell r="E53" t="str">
            <v>Body</v>
          </cell>
          <cell r="F53" t="str">
            <v>Výkon</v>
          </cell>
          <cell r="G53" t="str">
            <v>Body</v>
          </cell>
          <cell r="H53" t="str">
            <v>Výkon</v>
          </cell>
          <cell r="K53" t="str">
            <v>Body</v>
          </cell>
          <cell r="L53" t="str">
            <v>Body celkem</v>
          </cell>
        </row>
        <row r="54">
          <cell r="A54">
            <v>122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>: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123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: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124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:</v>
          </cell>
          <cell r="J56">
            <v>0</v>
          </cell>
          <cell r="K56">
            <v>0</v>
          </cell>
          <cell r="L56">
            <v>0</v>
          </cell>
        </row>
        <row r="57">
          <cell r="D57" t="str">
            <v>Součet bodů družstva chlapců</v>
          </cell>
          <cell r="H57">
            <v>0</v>
          </cell>
          <cell r="L57">
            <v>0</v>
          </cell>
        </row>
        <row r="59">
          <cell r="C59">
            <v>9</v>
          </cell>
          <cell r="D59" t="str">
            <v>Běh - 60m</v>
          </cell>
          <cell r="F59" t="str">
            <v>Skok daleký</v>
          </cell>
          <cell r="H59" t="str">
            <v>Běh - 800m</v>
          </cell>
        </row>
        <row r="60">
          <cell r="A60" t="str">
            <v>Číslo</v>
          </cell>
          <cell r="B60" t="str">
            <v>Jméno</v>
          </cell>
          <cell r="C60" t="str">
            <v>Škola</v>
          </cell>
          <cell r="D60" t="str">
            <v>Výkon</v>
          </cell>
          <cell r="E60" t="str">
            <v>Body</v>
          </cell>
          <cell r="F60" t="str">
            <v>Výkon</v>
          </cell>
          <cell r="G60" t="str">
            <v>Body</v>
          </cell>
          <cell r="H60" t="str">
            <v>Výkon</v>
          </cell>
          <cell r="K60" t="str">
            <v>Body</v>
          </cell>
          <cell r="L60" t="str">
            <v>Body celkem</v>
          </cell>
        </row>
        <row r="61">
          <cell r="A61">
            <v>125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: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126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: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127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: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Součet bodů družstva chlapců</v>
          </cell>
          <cell r="H64">
            <v>0</v>
          </cell>
          <cell r="L64">
            <v>0</v>
          </cell>
        </row>
        <row r="66">
          <cell r="C66">
            <v>10</v>
          </cell>
          <cell r="D66" t="str">
            <v>Běh - 60m</v>
          </cell>
          <cell r="F66" t="str">
            <v>Skok daleký</v>
          </cell>
          <cell r="H66" t="str">
            <v>Běh - 800m</v>
          </cell>
        </row>
        <row r="67">
          <cell r="A67" t="str">
            <v>Číslo</v>
          </cell>
          <cell r="B67" t="str">
            <v>Jméno</v>
          </cell>
          <cell r="C67" t="str">
            <v>Škola</v>
          </cell>
          <cell r="D67" t="str">
            <v>Výkon</v>
          </cell>
          <cell r="E67" t="str">
            <v>Body</v>
          </cell>
          <cell r="F67" t="str">
            <v>Výkon</v>
          </cell>
          <cell r="G67" t="str">
            <v>Body</v>
          </cell>
          <cell r="H67" t="str">
            <v>Výkon</v>
          </cell>
          <cell r="K67" t="str">
            <v>Body</v>
          </cell>
          <cell r="L67" t="str">
            <v>Body celkem</v>
          </cell>
        </row>
        <row r="68">
          <cell r="A68">
            <v>128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: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129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: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130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>:</v>
          </cell>
          <cell r="J70">
            <v>0</v>
          </cell>
          <cell r="K70">
            <v>0</v>
          </cell>
          <cell r="L70">
            <v>0</v>
          </cell>
        </row>
        <row r="71">
          <cell r="D71" t="str">
            <v>Součet bodů družstva chlapců</v>
          </cell>
          <cell r="H71">
            <v>0</v>
          </cell>
          <cell r="L71">
            <v>0</v>
          </cell>
        </row>
        <row r="73">
          <cell r="C73">
            <v>11</v>
          </cell>
          <cell r="D73" t="str">
            <v>Běh - 60m</v>
          </cell>
          <cell r="F73" t="str">
            <v>Skok daleký</v>
          </cell>
          <cell r="H73" t="str">
            <v>Běh - 800m</v>
          </cell>
        </row>
        <row r="74">
          <cell r="A74" t="str">
            <v>Číslo</v>
          </cell>
          <cell r="B74" t="str">
            <v>Jméno</v>
          </cell>
          <cell r="C74" t="str">
            <v>Škola</v>
          </cell>
          <cell r="D74" t="str">
            <v>Výkon</v>
          </cell>
          <cell r="E74" t="str">
            <v>Body</v>
          </cell>
          <cell r="F74" t="str">
            <v>Výkon</v>
          </cell>
          <cell r="G74" t="str">
            <v>Body</v>
          </cell>
          <cell r="H74" t="str">
            <v>Výkon</v>
          </cell>
          <cell r="K74" t="str">
            <v>Body</v>
          </cell>
          <cell r="L74" t="str">
            <v>Body celkem</v>
          </cell>
        </row>
        <row r="75">
          <cell r="A75">
            <v>131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: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132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: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: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Součet bodů družstva chlapců</v>
          </cell>
          <cell r="H78">
            <v>0</v>
          </cell>
          <cell r="L78">
            <v>0</v>
          </cell>
        </row>
        <row r="80">
          <cell r="C80">
            <v>12</v>
          </cell>
          <cell r="D80" t="str">
            <v>Běh - 60m</v>
          </cell>
          <cell r="F80" t="str">
            <v>Skok daleký</v>
          </cell>
          <cell r="H80" t="str">
            <v>Běh - 800m</v>
          </cell>
        </row>
        <row r="81">
          <cell r="A81" t="str">
            <v>Číslo</v>
          </cell>
          <cell r="B81" t="str">
            <v>Jméno</v>
          </cell>
          <cell r="C81" t="str">
            <v>Škola</v>
          </cell>
          <cell r="D81" t="str">
            <v>Výkon</v>
          </cell>
          <cell r="E81" t="str">
            <v>Body</v>
          </cell>
          <cell r="F81" t="str">
            <v>Výkon</v>
          </cell>
          <cell r="G81" t="str">
            <v>Body</v>
          </cell>
          <cell r="H81" t="str">
            <v>Výkon</v>
          </cell>
          <cell r="K81" t="str">
            <v>Body</v>
          </cell>
          <cell r="L81" t="str">
            <v>Body celkem</v>
          </cell>
        </row>
        <row r="82">
          <cell r="A82">
            <v>134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: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135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: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136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:</v>
          </cell>
          <cell r="J84">
            <v>0</v>
          </cell>
          <cell r="K84">
            <v>0</v>
          </cell>
          <cell r="L84">
            <v>0</v>
          </cell>
        </row>
        <row r="85">
          <cell r="D85" t="str">
            <v>Součet bodů družstva chlapců</v>
          </cell>
          <cell r="H85">
            <v>0</v>
          </cell>
          <cell r="L85">
            <v>0</v>
          </cell>
        </row>
        <row r="87">
          <cell r="C87">
            <v>13</v>
          </cell>
          <cell r="D87" t="str">
            <v>Běh - 60m</v>
          </cell>
          <cell r="F87" t="str">
            <v>Skok daleký</v>
          </cell>
          <cell r="H87" t="str">
            <v>Běh - 800m</v>
          </cell>
        </row>
        <row r="88">
          <cell r="A88" t="str">
            <v>Číslo</v>
          </cell>
          <cell r="B88" t="str">
            <v>Jméno</v>
          </cell>
          <cell r="C88" t="str">
            <v>Škola</v>
          </cell>
          <cell r="D88" t="str">
            <v>Výkon</v>
          </cell>
          <cell r="E88" t="str">
            <v>Body</v>
          </cell>
          <cell r="F88" t="str">
            <v>Výkon</v>
          </cell>
          <cell r="G88" t="str">
            <v>Body</v>
          </cell>
          <cell r="H88" t="str">
            <v>Výkon</v>
          </cell>
          <cell r="K88" t="str">
            <v>Body</v>
          </cell>
          <cell r="L88" t="str">
            <v>Body celkem</v>
          </cell>
        </row>
        <row r="89">
          <cell r="A89">
            <v>137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: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138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: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139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:</v>
          </cell>
          <cell r="J91">
            <v>0</v>
          </cell>
          <cell r="K91">
            <v>0</v>
          </cell>
          <cell r="L91">
            <v>0</v>
          </cell>
        </row>
        <row r="92">
          <cell r="D92" t="str">
            <v>Součet bodů družstva chlapců</v>
          </cell>
          <cell r="H92">
            <v>0</v>
          </cell>
          <cell r="L92">
            <v>0</v>
          </cell>
        </row>
        <row r="94">
          <cell r="C94">
            <v>14</v>
          </cell>
          <cell r="D94" t="str">
            <v>Běh - 60m</v>
          </cell>
          <cell r="F94" t="str">
            <v>Skok daleký</v>
          </cell>
          <cell r="H94" t="str">
            <v>Běh - 800m</v>
          </cell>
        </row>
        <row r="95">
          <cell r="A95" t="str">
            <v>Číslo</v>
          </cell>
          <cell r="B95" t="str">
            <v>Jméno</v>
          </cell>
          <cell r="C95" t="str">
            <v>Škola</v>
          </cell>
          <cell r="D95" t="str">
            <v>Výkon</v>
          </cell>
          <cell r="E95" t="str">
            <v>Body</v>
          </cell>
          <cell r="F95" t="str">
            <v>Výkon</v>
          </cell>
          <cell r="G95" t="str">
            <v>Body</v>
          </cell>
          <cell r="H95" t="str">
            <v>Výkon</v>
          </cell>
          <cell r="K95" t="str">
            <v>Body</v>
          </cell>
          <cell r="L95" t="str">
            <v>Body celkem</v>
          </cell>
        </row>
        <row r="96">
          <cell r="A96">
            <v>140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: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141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: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142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>:</v>
          </cell>
          <cell r="J98">
            <v>0</v>
          </cell>
          <cell r="K98">
            <v>0</v>
          </cell>
          <cell r="L98">
            <v>0</v>
          </cell>
        </row>
        <row r="99">
          <cell r="D99" t="str">
            <v>Součet bodů družstva chlapců</v>
          </cell>
          <cell r="H99">
            <v>0</v>
          </cell>
          <cell r="L99">
            <v>0</v>
          </cell>
        </row>
        <row r="101">
          <cell r="C101">
            <v>15</v>
          </cell>
          <cell r="D101" t="str">
            <v>Běh - 60m</v>
          </cell>
          <cell r="F101" t="str">
            <v>Skok daleký</v>
          </cell>
          <cell r="H101" t="str">
            <v>Běh - 800m</v>
          </cell>
        </row>
        <row r="102">
          <cell r="A102" t="str">
            <v>Číslo</v>
          </cell>
          <cell r="B102" t="str">
            <v>Jméno</v>
          </cell>
          <cell r="C102" t="str">
            <v>Škola</v>
          </cell>
          <cell r="D102" t="str">
            <v>Výkon</v>
          </cell>
          <cell r="E102" t="str">
            <v>Body</v>
          </cell>
          <cell r="F102" t="str">
            <v>Výkon</v>
          </cell>
          <cell r="G102" t="str">
            <v>Body</v>
          </cell>
          <cell r="H102" t="str">
            <v>Výkon</v>
          </cell>
          <cell r="K102" t="str">
            <v>Body</v>
          </cell>
          <cell r="L102" t="str">
            <v>Body celkem</v>
          </cell>
        </row>
        <row r="103">
          <cell r="A103">
            <v>143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: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144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>: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145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>:</v>
          </cell>
          <cell r="J105">
            <v>0</v>
          </cell>
          <cell r="K105">
            <v>0</v>
          </cell>
          <cell r="L105">
            <v>0</v>
          </cell>
        </row>
        <row r="106">
          <cell r="D106" t="str">
            <v>Součet bodů družstva chlapců</v>
          </cell>
          <cell r="H106">
            <v>0</v>
          </cell>
          <cell r="L106">
            <v>0</v>
          </cell>
        </row>
        <row r="109">
          <cell r="C109">
            <v>16</v>
          </cell>
          <cell r="D109" t="str">
            <v>Běh - 60m</v>
          </cell>
          <cell r="F109" t="str">
            <v>Skok daleký</v>
          </cell>
          <cell r="H109" t="str">
            <v>Běh - 800m</v>
          </cell>
        </row>
        <row r="110">
          <cell r="A110" t="str">
            <v>Číslo</v>
          </cell>
          <cell r="B110" t="str">
            <v>Jméno</v>
          </cell>
          <cell r="C110" t="str">
            <v>Škola</v>
          </cell>
          <cell r="D110" t="str">
            <v>Výkon</v>
          </cell>
          <cell r="E110" t="str">
            <v>Body</v>
          </cell>
          <cell r="F110" t="str">
            <v>Výkon</v>
          </cell>
          <cell r="G110" t="str">
            <v>Body</v>
          </cell>
          <cell r="H110" t="str">
            <v>Výkon</v>
          </cell>
          <cell r="K110" t="str">
            <v>Body</v>
          </cell>
          <cell r="L110" t="str">
            <v>Body celkem</v>
          </cell>
        </row>
        <row r="111">
          <cell r="A111">
            <v>146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: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147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: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148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:</v>
          </cell>
          <cell r="J113">
            <v>0</v>
          </cell>
          <cell r="K113">
            <v>0</v>
          </cell>
          <cell r="L113">
            <v>0</v>
          </cell>
        </row>
        <row r="114">
          <cell r="D114" t="str">
            <v>Součet bodů družstva chlapců</v>
          </cell>
          <cell r="H114">
            <v>0</v>
          </cell>
          <cell r="L114">
            <v>0</v>
          </cell>
        </row>
        <row r="116">
          <cell r="C116">
            <v>17</v>
          </cell>
          <cell r="D116" t="str">
            <v>Běh - 60m</v>
          </cell>
          <cell r="F116" t="str">
            <v>Skok daleký</v>
          </cell>
          <cell r="H116" t="str">
            <v>Běh - 800m</v>
          </cell>
        </row>
        <row r="117">
          <cell r="A117" t="str">
            <v>Číslo</v>
          </cell>
          <cell r="B117" t="str">
            <v>Jméno</v>
          </cell>
          <cell r="C117" t="str">
            <v>Škola</v>
          </cell>
          <cell r="D117" t="str">
            <v>Výkon</v>
          </cell>
          <cell r="E117" t="str">
            <v>Body</v>
          </cell>
          <cell r="F117" t="str">
            <v>Výkon</v>
          </cell>
          <cell r="G117" t="str">
            <v>Body</v>
          </cell>
          <cell r="H117" t="str">
            <v>Výkon</v>
          </cell>
          <cell r="K117" t="str">
            <v>Body</v>
          </cell>
          <cell r="L117" t="str">
            <v>Body celkem</v>
          </cell>
        </row>
        <row r="118">
          <cell r="A118">
            <v>149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: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150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>: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151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:</v>
          </cell>
          <cell r="J120">
            <v>0</v>
          </cell>
          <cell r="K120">
            <v>0</v>
          </cell>
          <cell r="L120">
            <v>0</v>
          </cell>
        </row>
        <row r="121">
          <cell r="D121" t="str">
            <v>Součet bodů družstva chlapců</v>
          </cell>
          <cell r="H121">
            <v>0</v>
          </cell>
          <cell r="L121">
            <v>0</v>
          </cell>
        </row>
        <row r="123">
          <cell r="C123">
            <v>18</v>
          </cell>
          <cell r="D123" t="str">
            <v>Běh - 60m</v>
          </cell>
          <cell r="F123" t="str">
            <v>Skok daleký</v>
          </cell>
          <cell r="H123" t="str">
            <v>Běh - 800m</v>
          </cell>
        </row>
        <row r="124">
          <cell r="A124" t="str">
            <v>Číslo</v>
          </cell>
          <cell r="B124" t="str">
            <v>Jméno</v>
          </cell>
          <cell r="C124" t="str">
            <v>Škola</v>
          </cell>
          <cell r="D124" t="str">
            <v>Výkon</v>
          </cell>
          <cell r="E124" t="str">
            <v>Body</v>
          </cell>
          <cell r="F124" t="str">
            <v>Výkon</v>
          </cell>
          <cell r="G124" t="str">
            <v>Body</v>
          </cell>
          <cell r="H124" t="str">
            <v>Výkon</v>
          </cell>
          <cell r="K124" t="str">
            <v>Body</v>
          </cell>
          <cell r="L124" t="str">
            <v>Body celkem</v>
          </cell>
        </row>
        <row r="125">
          <cell r="A125">
            <v>152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: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153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>: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154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:</v>
          </cell>
          <cell r="J127">
            <v>0</v>
          </cell>
          <cell r="K127">
            <v>0</v>
          </cell>
          <cell r="L127">
            <v>0</v>
          </cell>
        </row>
        <row r="128">
          <cell r="D128" t="str">
            <v>Součet bodů družstva chlapců</v>
          </cell>
          <cell r="H128">
            <v>0</v>
          </cell>
          <cell r="L12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  <sheetDataSet>
      <sheetData sheetId="3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</v>
          </cell>
          <cell r="L4" t="str">
            <v>Jarolímková Johana</v>
          </cell>
          <cell r="M4" t="str">
            <v>ZŠ Petrovice</v>
          </cell>
          <cell r="N4">
            <v>10.29</v>
          </cell>
          <cell r="O4">
            <v>38</v>
          </cell>
        </row>
        <row r="5">
          <cell r="K5">
            <v>2</v>
          </cell>
          <cell r="L5" t="str">
            <v>Drábková Darina</v>
          </cell>
          <cell r="M5" t="str">
            <v>ZŠ Petrovice</v>
          </cell>
          <cell r="N5">
            <v>12.5</v>
          </cell>
          <cell r="O5">
            <v>3</v>
          </cell>
        </row>
        <row r="6">
          <cell r="K6">
            <v>3</v>
          </cell>
          <cell r="L6" t="str">
            <v>Kotašková Natálie</v>
          </cell>
          <cell r="M6" t="str">
            <v>ZŠ Petrovice</v>
          </cell>
          <cell r="O6">
            <v>0</v>
          </cell>
        </row>
        <row r="7">
          <cell r="K7">
            <v>4</v>
          </cell>
          <cell r="L7" t="str">
            <v>Cintulová tereza</v>
          </cell>
          <cell r="M7" t="str">
            <v>ZŠ Kamýk Nad Vltavou</v>
          </cell>
          <cell r="N7">
            <v>10.57</v>
          </cell>
          <cell r="O7">
            <v>32</v>
          </cell>
        </row>
        <row r="8">
          <cell r="K8">
            <v>5</v>
          </cell>
          <cell r="L8" t="str">
            <v>Králíčková Kateřina</v>
          </cell>
          <cell r="M8" t="str">
            <v>ZŠ Kamýk Nad Vltavou</v>
          </cell>
          <cell r="N8">
            <v>13.05</v>
          </cell>
          <cell r="O8">
            <v>0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O9">
            <v>0</v>
          </cell>
        </row>
        <row r="10">
          <cell r="K10">
            <v>7</v>
          </cell>
          <cell r="L10" t="str">
            <v>Csözová Jitka</v>
          </cell>
          <cell r="M10" t="str">
            <v>ZŠ Dublovice</v>
          </cell>
          <cell r="N10">
            <v>12.44</v>
          </cell>
          <cell r="O10">
            <v>3</v>
          </cell>
        </row>
        <row r="11">
          <cell r="K11">
            <v>8</v>
          </cell>
          <cell r="L11" t="str">
            <v>Kučerová Lucie</v>
          </cell>
          <cell r="M11" t="str">
            <v>ZŠ Dublovice</v>
          </cell>
          <cell r="N11">
            <v>11.01</v>
          </cell>
          <cell r="O11">
            <v>22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O12">
            <v>0</v>
          </cell>
        </row>
        <row r="13">
          <cell r="K13">
            <v>10</v>
          </cell>
          <cell r="L13" t="str">
            <v>Chábová Aneta</v>
          </cell>
          <cell r="M13" t="str">
            <v>ZŠ Kosova Hora</v>
          </cell>
          <cell r="N13">
            <v>11.11</v>
          </cell>
          <cell r="O13">
            <v>20</v>
          </cell>
        </row>
        <row r="14">
          <cell r="K14">
            <v>11</v>
          </cell>
          <cell r="L14" t="str">
            <v>Marvalová Markéta</v>
          </cell>
          <cell r="M14" t="str">
            <v>ZŠ Kosova Hora</v>
          </cell>
          <cell r="N14">
            <v>10.42</v>
          </cell>
          <cell r="O14">
            <v>34</v>
          </cell>
        </row>
        <row r="15">
          <cell r="K15">
            <v>12</v>
          </cell>
          <cell r="L15" t="str">
            <v>Vyskočilová Hana</v>
          </cell>
          <cell r="M15" t="str">
            <v>ZŠ Kosova Hora</v>
          </cell>
          <cell r="N15">
            <v>11.4</v>
          </cell>
          <cell r="O15">
            <v>17</v>
          </cell>
        </row>
        <row r="16">
          <cell r="K16">
            <v>13</v>
          </cell>
          <cell r="L16" t="str">
            <v>Hlaváčková Jana</v>
          </cell>
          <cell r="M16" t="str">
            <v>1. ZŠ Sedlčany</v>
          </cell>
          <cell r="N16">
            <v>11.5</v>
          </cell>
          <cell r="O16">
            <v>15</v>
          </cell>
        </row>
        <row r="17">
          <cell r="K17">
            <v>14</v>
          </cell>
          <cell r="L17" t="str">
            <v>Doubravová Monika</v>
          </cell>
          <cell r="M17" t="str">
            <v>1. ZŠ Sedlčany</v>
          </cell>
          <cell r="N17">
            <v>10.46</v>
          </cell>
          <cell r="O17">
            <v>34</v>
          </cell>
        </row>
        <row r="18">
          <cell r="K18">
            <v>15</v>
          </cell>
          <cell r="L18" t="str">
            <v>Procházková Lucie</v>
          </cell>
          <cell r="M18" t="str">
            <v>1. ZŠ Sedlčany</v>
          </cell>
          <cell r="N18">
            <v>10.76</v>
          </cell>
          <cell r="O18">
            <v>27</v>
          </cell>
        </row>
        <row r="19">
          <cell r="K19">
            <v>16</v>
          </cell>
          <cell r="L19">
            <v>0</v>
          </cell>
          <cell r="M19">
            <v>0</v>
          </cell>
          <cell r="O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O20">
            <v>0</v>
          </cell>
        </row>
      </sheetData>
      <sheetData sheetId="4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101</v>
          </cell>
          <cell r="L4" t="str">
            <v>Fořt Dominik</v>
          </cell>
          <cell r="M4" t="str">
            <v>ZŠ Petrovice</v>
          </cell>
          <cell r="N4">
            <v>10.91</v>
          </cell>
          <cell r="O4">
            <v>9</v>
          </cell>
        </row>
        <row r="5">
          <cell r="K5">
            <v>102</v>
          </cell>
          <cell r="L5" t="str">
            <v>Havel Pavel</v>
          </cell>
          <cell r="M5" t="str">
            <v>ZŠ Petrovice</v>
          </cell>
          <cell r="N5">
            <v>10.6</v>
          </cell>
          <cell r="O5">
            <v>15</v>
          </cell>
        </row>
        <row r="6">
          <cell r="K6">
            <v>103</v>
          </cell>
          <cell r="L6" t="str">
            <v>Schwarz Vladimír</v>
          </cell>
          <cell r="M6" t="str">
            <v>ZŠ Petrovice</v>
          </cell>
          <cell r="N6">
            <v>10.12</v>
          </cell>
          <cell r="O6">
            <v>22</v>
          </cell>
        </row>
        <row r="7">
          <cell r="K7">
            <v>104</v>
          </cell>
          <cell r="L7" t="str">
            <v>Krátký Petr</v>
          </cell>
          <cell r="M7" t="str">
            <v>ZŠ Kamýk Nad Vltavou</v>
          </cell>
          <cell r="N7">
            <v>12.24</v>
          </cell>
          <cell r="O7">
            <v>0</v>
          </cell>
        </row>
        <row r="8">
          <cell r="K8">
            <v>105</v>
          </cell>
          <cell r="L8" t="str">
            <v>Krajský Jakub</v>
          </cell>
          <cell r="M8" t="str">
            <v>ZŠ Kamýk Nad Vltavou</v>
          </cell>
          <cell r="N8">
            <v>10.67</v>
          </cell>
          <cell r="O8">
            <v>14</v>
          </cell>
        </row>
        <row r="9">
          <cell r="K9">
            <v>106</v>
          </cell>
          <cell r="L9" t="str">
            <v>Vtípil Adam</v>
          </cell>
          <cell r="M9" t="str">
            <v>ZŠ Kamýk Nad Vltavou</v>
          </cell>
          <cell r="N9">
            <v>12.34</v>
          </cell>
          <cell r="O9">
            <v>0</v>
          </cell>
        </row>
        <row r="10">
          <cell r="K10">
            <v>107</v>
          </cell>
          <cell r="L10" t="str">
            <v>Šofka Adam</v>
          </cell>
          <cell r="M10" t="str">
            <v>ZŠ Dublovice</v>
          </cell>
          <cell r="N10">
            <v>12.08</v>
          </cell>
          <cell r="O10">
            <v>0</v>
          </cell>
        </row>
        <row r="11">
          <cell r="K11">
            <v>108</v>
          </cell>
          <cell r="L11" t="str">
            <v>Hejhal Jakub</v>
          </cell>
          <cell r="M11" t="str">
            <v>ZŠ Dublovice</v>
          </cell>
          <cell r="N11">
            <v>10.63</v>
          </cell>
          <cell r="O11">
            <v>14</v>
          </cell>
        </row>
        <row r="12">
          <cell r="K12">
            <v>109</v>
          </cell>
          <cell r="L12">
            <v>0</v>
          </cell>
          <cell r="M12" t="str">
            <v>ZŠ Dublovice</v>
          </cell>
          <cell r="O12">
            <v>0</v>
          </cell>
        </row>
        <row r="13">
          <cell r="K13">
            <v>110</v>
          </cell>
          <cell r="L13" t="str">
            <v>Mašek Petr</v>
          </cell>
          <cell r="M13" t="str">
            <v>ZŠ Kosova Hora</v>
          </cell>
          <cell r="N13">
            <v>10.33</v>
          </cell>
          <cell r="O13">
            <v>19</v>
          </cell>
        </row>
        <row r="14">
          <cell r="K14">
            <v>111</v>
          </cell>
          <cell r="L14" t="str">
            <v>Čihák Vojtěch</v>
          </cell>
          <cell r="M14" t="str">
            <v>ZŠ Kosova Hora</v>
          </cell>
          <cell r="N14">
            <v>10.3</v>
          </cell>
          <cell r="O14">
            <v>20</v>
          </cell>
        </row>
        <row r="15">
          <cell r="K15">
            <v>112</v>
          </cell>
          <cell r="L15" t="str">
            <v>Kraif David</v>
          </cell>
          <cell r="M15" t="str">
            <v>ZŠ Kosova Hora</v>
          </cell>
          <cell r="N15">
            <v>10.89</v>
          </cell>
          <cell r="O15">
            <v>11</v>
          </cell>
        </row>
        <row r="16">
          <cell r="K16">
            <v>113</v>
          </cell>
          <cell r="L16" t="str">
            <v>Růzha Michal</v>
          </cell>
          <cell r="M16" t="str">
            <v>1. ZŠ Sedlčany</v>
          </cell>
          <cell r="N16">
            <v>10.3</v>
          </cell>
          <cell r="O16">
            <v>20</v>
          </cell>
        </row>
        <row r="17">
          <cell r="K17">
            <v>114</v>
          </cell>
          <cell r="L17" t="str">
            <v>Csányi Daniel</v>
          </cell>
          <cell r="M17" t="str">
            <v>1. ZŠ Sedlčany</v>
          </cell>
          <cell r="N17">
            <v>10.12</v>
          </cell>
          <cell r="O17">
            <v>22</v>
          </cell>
        </row>
        <row r="18">
          <cell r="K18">
            <v>115</v>
          </cell>
          <cell r="L18" t="str">
            <v>Jenčík Lukáš</v>
          </cell>
          <cell r="M18" t="str">
            <v>1. ZŠ Sedlčany</v>
          </cell>
          <cell r="N18">
            <v>10.12</v>
          </cell>
          <cell r="O18">
            <v>22</v>
          </cell>
        </row>
        <row r="19">
          <cell r="K19">
            <v>116</v>
          </cell>
          <cell r="L19">
            <v>0</v>
          </cell>
          <cell r="M19">
            <v>0</v>
          </cell>
          <cell r="O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O20">
            <v>0</v>
          </cell>
        </row>
      </sheetData>
      <sheetData sheetId="7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Jarolímková Johana</v>
          </cell>
          <cell r="M4" t="str">
            <v>ZŠ Petrovice</v>
          </cell>
          <cell r="N4">
            <v>201</v>
          </cell>
          <cell r="Q4">
            <v>201</v>
          </cell>
          <cell r="R4">
            <v>9</v>
          </cell>
        </row>
        <row r="5">
          <cell r="K5">
            <v>2</v>
          </cell>
          <cell r="L5" t="str">
            <v>Drábková Darina</v>
          </cell>
          <cell r="M5" t="str">
            <v>ZŠ Petrovice</v>
          </cell>
          <cell r="N5">
            <v>239</v>
          </cell>
          <cell r="Q5">
            <v>239</v>
          </cell>
          <cell r="R5">
            <v>18</v>
          </cell>
        </row>
        <row r="6">
          <cell r="K6">
            <v>3</v>
          </cell>
          <cell r="L6" t="str">
            <v>Kotašková Natálie</v>
          </cell>
          <cell r="M6" t="str">
            <v>ZŠ Petrovice</v>
          </cell>
          <cell r="N6">
            <v>222</v>
          </cell>
          <cell r="Q6">
            <v>222</v>
          </cell>
          <cell r="R6">
            <v>14</v>
          </cell>
        </row>
        <row r="7">
          <cell r="K7">
            <v>4</v>
          </cell>
          <cell r="L7" t="str">
            <v>Cintulová tereza</v>
          </cell>
          <cell r="M7" t="str">
            <v>ZŠ Kamýk Nad Vltavou</v>
          </cell>
          <cell r="N7">
            <v>309</v>
          </cell>
          <cell r="Q7">
            <v>309</v>
          </cell>
          <cell r="R7">
            <v>37</v>
          </cell>
        </row>
        <row r="8">
          <cell r="K8">
            <v>5</v>
          </cell>
          <cell r="L8" t="str">
            <v>Králíčková Kateřina</v>
          </cell>
          <cell r="M8" t="str">
            <v>ZŠ Kamýk Nad Vltavou</v>
          </cell>
          <cell r="N8">
            <v>224</v>
          </cell>
          <cell r="Q8">
            <v>224</v>
          </cell>
          <cell r="R8">
            <v>14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7</v>
          </cell>
          <cell r="L10" t="str">
            <v>Csözová Jitka</v>
          </cell>
          <cell r="M10" t="str">
            <v>ZŠ Dublovice</v>
          </cell>
          <cell r="N10">
            <v>240</v>
          </cell>
          <cell r="Q10">
            <v>240</v>
          </cell>
          <cell r="R10">
            <v>18</v>
          </cell>
        </row>
        <row r="11">
          <cell r="K11">
            <v>8</v>
          </cell>
          <cell r="L11" t="str">
            <v>Kučerová Lucie</v>
          </cell>
          <cell r="M11" t="str">
            <v>ZŠ Dublovice</v>
          </cell>
          <cell r="N11">
            <v>256</v>
          </cell>
          <cell r="Q11">
            <v>256</v>
          </cell>
          <cell r="R11">
            <v>23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Q12">
            <v>0</v>
          </cell>
          <cell r="R12">
            <v>0</v>
          </cell>
        </row>
        <row r="13">
          <cell r="K13">
            <v>10</v>
          </cell>
          <cell r="L13" t="str">
            <v>Chábová Aneta</v>
          </cell>
          <cell r="M13" t="str">
            <v>ZŠ Kosova Hora</v>
          </cell>
          <cell r="N13">
            <v>279</v>
          </cell>
          <cell r="Q13">
            <v>279</v>
          </cell>
          <cell r="R13">
            <v>29</v>
          </cell>
        </row>
        <row r="14">
          <cell r="K14">
            <v>11</v>
          </cell>
          <cell r="L14" t="str">
            <v>Marvalová Markéta</v>
          </cell>
          <cell r="M14" t="str">
            <v>ZŠ Kosova Hora</v>
          </cell>
          <cell r="N14">
            <v>296</v>
          </cell>
          <cell r="Q14">
            <v>296</v>
          </cell>
          <cell r="R14">
            <v>34</v>
          </cell>
        </row>
        <row r="15">
          <cell r="K15">
            <v>12</v>
          </cell>
          <cell r="L15" t="str">
            <v>Vyskočilová Hana</v>
          </cell>
          <cell r="M15" t="str">
            <v>ZŠ Kosova Hora</v>
          </cell>
          <cell r="N15">
            <v>224</v>
          </cell>
          <cell r="Q15">
            <v>224</v>
          </cell>
          <cell r="R15">
            <v>14</v>
          </cell>
        </row>
        <row r="16">
          <cell r="K16">
            <v>13</v>
          </cell>
          <cell r="L16" t="str">
            <v>Hlaváčková Jana</v>
          </cell>
          <cell r="M16" t="str">
            <v>1. ZŠ Sedlčany</v>
          </cell>
          <cell r="N16">
            <v>293</v>
          </cell>
          <cell r="Q16">
            <v>293</v>
          </cell>
          <cell r="R16">
            <v>33</v>
          </cell>
        </row>
        <row r="17">
          <cell r="K17">
            <v>14</v>
          </cell>
          <cell r="L17" t="str">
            <v>Doubravová Monika</v>
          </cell>
          <cell r="M17" t="str">
            <v>1. ZŠ Sedlčany</v>
          </cell>
          <cell r="N17">
            <v>276</v>
          </cell>
          <cell r="Q17">
            <v>276</v>
          </cell>
          <cell r="R17">
            <v>28</v>
          </cell>
        </row>
        <row r="18">
          <cell r="K18">
            <v>15</v>
          </cell>
          <cell r="L18" t="str">
            <v>Procházková Lucie</v>
          </cell>
          <cell r="M18" t="str">
            <v>1. ZŠ Sedlčany</v>
          </cell>
          <cell r="N18">
            <v>257</v>
          </cell>
          <cell r="Q18">
            <v>257</v>
          </cell>
          <cell r="R18">
            <v>23</v>
          </cell>
        </row>
        <row r="19">
          <cell r="K19">
            <v>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8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101</v>
          </cell>
          <cell r="L4" t="str">
            <v>Fořt Dominik</v>
          </cell>
          <cell r="M4" t="str">
            <v>ZŠ Petrovice</v>
          </cell>
          <cell r="N4">
            <v>267</v>
          </cell>
          <cell r="Q4">
            <v>267</v>
          </cell>
          <cell r="R4">
            <v>17</v>
          </cell>
        </row>
        <row r="5">
          <cell r="K5">
            <v>102</v>
          </cell>
          <cell r="L5" t="str">
            <v>Havel Pavel</v>
          </cell>
          <cell r="M5" t="str">
            <v>ZŠ Petrovice</v>
          </cell>
          <cell r="N5">
            <v>284</v>
          </cell>
          <cell r="Q5">
            <v>284</v>
          </cell>
          <cell r="R5">
            <v>21</v>
          </cell>
        </row>
        <row r="6">
          <cell r="K6">
            <v>103</v>
          </cell>
          <cell r="L6" t="str">
            <v>Schwarz Vladimír</v>
          </cell>
          <cell r="M6" t="str">
            <v>ZŠ Petrovice</v>
          </cell>
          <cell r="N6">
            <v>296</v>
          </cell>
          <cell r="Q6">
            <v>296</v>
          </cell>
          <cell r="R6">
            <v>24</v>
          </cell>
        </row>
        <row r="7">
          <cell r="K7">
            <v>104</v>
          </cell>
          <cell r="L7" t="str">
            <v>Krátký Petr</v>
          </cell>
          <cell r="M7" t="str">
            <v>ZŠ Kamýk Nad Vltavou</v>
          </cell>
          <cell r="N7">
            <v>236</v>
          </cell>
          <cell r="Q7">
            <v>236</v>
          </cell>
          <cell r="R7">
            <v>10</v>
          </cell>
        </row>
        <row r="8">
          <cell r="K8">
            <v>105</v>
          </cell>
          <cell r="L8" t="str">
            <v>Krajský Jakub</v>
          </cell>
          <cell r="M8" t="str">
            <v>ZŠ Kamýk Nad Vltavou</v>
          </cell>
          <cell r="N8">
            <v>260</v>
          </cell>
          <cell r="Q8">
            <v>260</v>
          </cell>
          <cell r="R8">
            <v>15</v>
          </cell>
        </row>
        <row r="9">
          <cell r="K9">
            <v>106</v>
          </cell>
          <cell r="L9" t="str">
            <v>Vtípil Adam</v>
          </cell>
          <cell r="M9" t="str">
            <v>ZŠ Kamýk Nad Vltavou</v>
          </cell>
          <cell r="N9">
            <v>285</v>
          </cell>
          <cell r="Q9">
            <v>285</v>
          </cell>
          <cell r="R9">
            <v>21</v>
          </cell>
        </row>
        <row r="10">
          <cell r="K10">
            <v>107</v>
          </cell>
          <cell r="L10" t="str">
            <v>Šofka Adam</v>
          </cell>
          <cell r="M10" t="str">
            <v>ZŠ Dublovice</v>
          </cell>
          <cell r="N10">
            <v>215</v>
          </cell>
          <cell r="Q10">
            <v>215</v>
          </cell>
          <cell r="R10">
            <v>6</v>
          </cell>
        </row>
        <row r="11">
          <cell r="K11">
            <v>108</v>
          </cell>
          <cell r="L11" t="str">
            <v>Hejhal Jakub</v>
          </cell>
          <cell r="M11" t="str">
            <v>ZŠ Dublovice</v>
          </cell>
          <cell r="N11">
            <v>268</v>
          </cell>
          <cell r="Q11">
            <v>268</v>
          </cell>
          <cell r="R11">
            <v>17</v>
          </cell>
        </row>
        <row r="12">
          <cell r="K12">
            <v>109</v>
          </cell>
          <cell r="L12">
            <v>0</v>
          </cell>
          <cell r="M12" t="str">
            <v>ZŠ Dublovice</v>
          </cell>
          <cell r="Q12">
            <v>0</v>
          </cell>
          <cell r="R12">
            <v>0</v>
          </cell>
        </row>
        <row r="13">
          <cell r="K13">
            <v>110</v>
          </cell>
          <cell r="L13" t="str">
            <v>Mašek Petr</v>
          </cell>
          <cell r="M13" t="str">
            <v>ZŠ Kosova Hora</v>
          </cell>
          <cell r="N13">
            <v>331</v>
          </cell>
          <cell r="Q13">
            <v>331</v>
          </cell>
          <cell r="R13">
            <v>32</v>
          </cell>
        </row>
        <row r="14">
          <cell r="K14">
            <v>111</v>
          </cell>
          <cell r="L14" t="str">
            <v>Čihák Vojtěch</v>
          </cell>
          <cell r="M14" t="str">
            <v>ZŠ Kosova Hora</v>
          </cell>
          <cell r="N14">
            <v>298</v>
          </cell>
          <cell r="Q14">
            <v>298</v>
          </cell>
          <cell r="R14">
            <v>24</v>
          </cell>
        </row>
        <row r="15">
          <cell r="K15">
            <v>112</v>
          </cell>
          <cell r="L15" t="str">
            <v>Kraif David</v>
          </cell>
          <cell r="M15" t="str">
            <v>ZŠ Kosova Hora</v>
          </cell>
          <cell r="N15">
            <v>291</v>
          </cell>
          <cell r="Q15">
            <v>291</v>
          </cell>
          <cell r="R15">
            <v>23</v>
          </cell>
        </row>
        <row r="16">
          <cell r="K16">
            <v>113</v>
          </cell>
          <cell r="L16" t="str">
            <v>Růzha Michal</v>
          </cell>
          <cell r="M16" t="str">
            <v>1. ZŠ Sedlčany</v>
          </cell>
          <cell r="N16">
            <v>301</v>
          </cell>
          <cell r="Q16">
            <v>301</v>
          </cell>
          <cell r="R16">
            <v>25</v>
          </cell>
        </row>
        <row r="17">
          <cell r="K17">
            <v>114</v>
          </cell>
          <cell r="L17" t="str">
            <v>Csányi Daniel</v>
          </cell>
          <cell r="M17" t="str">
            <v>1. ZŠ Sedlčany</v>
          </cell>
          <cell r="N17">
            <v>313</v>
          </cell>
          <cell r="Q17">
            <v>313</v>
          </cell>
          <cell r="R17">
            <v>28</v>
          </cell>
        </row>
        <row r="18">
          <cell r="K18">
            <v>115</v>
          </cell>
          <cell r="L18" t="str">
            <v>Jenčík Lukáš</v>
          </cell>
          <cell r="M18" t="str">
            <v>1. ZŠ Sedlčany</v>
          </cell>
          <cell r="N18">
            <v>340</v>
          </cell>
          <cell r="Q18">
            <v>340</v>
          </cell>
          <cell r="R18">
            <v>34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1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Jarolímková Johana</v>
          </cell>
          <cell r="M4" t="str">
            <v>ZŠ Petrovice</v>
          </cell>
          <cell r="N4">
            <v>19.7</v>
          </cell>
          <cell r="Q4">
            <v>19.7</v>
          </cell>
          <cell r="R4">
            <v>23</v>
          </cell>
        </row>
        <row r="5">
          <cell r="K5">
            <v>2</v>
          </cell>
          <cell r="L5" t="str">
            <v>Drábková Darina</v>
          </cell>
          <cell r="M5" t="str">
            <v>ZŠ Petrovice</v>
          </cell>
          <cell r="N5">
            <v>8.34</v>
          </cell>
          <cell r="Q5">
            <v>8.34</v>
          </cell>
          <cell r="R5">
            <v>2</v>
          </cell>
        </row>
        <row r="6">
          <cell r="K6">
            <v>3</v>
          </cell>
          <cell r="L6" t="str">
            <v>Kotašková Natálie</v>
          </cell>
          <cell r="M6" t="str">
            <v>ZŠ Petrovice</v>
          </cell>
          <cell r="N6">
            <v>14.61</v>
          </cell>
          <cell r="Q6">
            <v>14.61</v>
          </cell>
          <cell r="R6">
            <v>13</v>
          </cell>
        </row>
        <row r="7">
          <cell r="K7">
            <v>4</v>
          </cell>
          <cell r="L7" t="str">
            <v>Cintulová tereza</v>
          </cell>
          <cell r="M7" t="str">
            <v>ZŠ Kamýk Nad Vltavou</v>
          </cell>
          <cell r="N7">
            <v>15.7</v>
          </cell>
          <cell r="Q7">
            <v>15.7</v>
          </cell>
          <cell r="R7">
            <v>15</v>
          </cell>
        </row>
        <row r="8">
          <cell r="K8">
            <v>5</v>
          </cell>
          <cell r="L8" t="str">
            <v>Králíčková Kateřina</v>
          </cell>
          <cell r="M8" t="str">
            <v>ZŠ Kamýk Nad Vltavou</v>
          </cell>
          <cell r="N8">
            <v>18.2</v>
          </cell>
          <cell r="Q8">
            <v>18.2</v>
          </cell>
          <cell r="R8">
            <v>20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7</v>
          </cell>
          <cell r="L10" t="str">
            <v>Csözová Jitka</v>
          </cell>
          <cell r="M10" t="str">
            <v>ZŠ Dublovice</v>
          </cell>
          <cell r="N10">
            <v>12.04</v>
          </cell>
          <cell r="Q10">
            <v>12.04</v>
          </cell>
          <cell r="R10">
            <v>8</v>
          </cell>
        </row>
        <row r="11">
          <cell r="K11">
            <v>8</v>
          </cell>
          <cell r="L11" t="str">
            <v>Kučerová Lucie</v>
          </cell>
          <cell r="M11" t="str">
            <v>ZŠ Dublovice</v>
          </cell>
          <cell r="N11">
            <v>27.1</v>
          </cell>
          <cell r="Q11">
            <v>27.1</v>
          </cell>
          <cell r="R11">
            <v>37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Q12">
            <v>0</v>
          </cell>
          <cell r="R12">
            <v>0</v>
          </cell>
        </row>
        <row r="13">
          <cell r="K13">
            <v>10</v>
          </cell>
          <cell r="L13" t="str">
            <v>Chábová Aneta</v>
          </cell>
          <cell r="M13" t="str">
            <v>ZŠ Kosova Hora</v>
          </cell>
          <cell r="N13">
            <v>27.84</v>
          </cell>
          <cell r="Q13">
            <v>27.84</v>
          </cell>
          <cell r="R13">
            <v>39</v>
          </cell>
        </row>
        <row r="14">
          <cell r="K14">
            <v>11</v>
          </cell>
          <cell r="L14" t="str">
            <v>Marvalová Markéta</v>
          </cell>
          <cell r="M14" t="str">
            <v>ZŠ Kosova Hora</v>
          </cell>
          <cell r="N14">
            <v>15.9</v>
          </cell>
          <cell r="Q14">
            <v>15.9</v>
          </cell>
          <cell r="R14">
            <v>16</v>
          </cell>
        </row>
        <row r="15">
          <cell r="K15">
            <v>12</v>
          </cell>
          <cell r="L15" t="str">
            <v>Vyskočilová Hana</v>
          </cell>
          <cell r="M15" t="str">
            <v>ZŠ Kosova Hora</v>
          </cell>
          <cell r="N15">
            <v>10.04</v>
          </cell>
          <cell r="Q15">
            <v>10.04</v>
          </cell>
          <cell r="R15">
            <v>5</v>
          </cell>
        </row>
        <row r="16">
          <cell r="K16">
            <v>13</v>
          </cell>
          <cell r="L16" t="str">
            <v>Hlaváčková Jana</v>
          </cell>
          <cell r="M16" t="str">
            <v>1. ZŠ Sedlčany</v>
          </cell>
          <cell r="N16">
            <v>8.8</v>
          </cell>
          <cell r="Q16">
            <v>8.8</v>
          </cell>
          <cell r="R16">
            <v>2</v>
          </cell>
        </row>
        <row r="17">
          <cell r="K17">
            <v>14</v>
          </cell>
          <cell r="L17" t="str">
            <v>Doubravová Monika</v>
          </cell>
          <cell r="M17" t="str">
            <v>1. ZŠ Sedlčany</v>
          </cell>
          <cell r="N17">
            <v>12.77</v>
          </cell>
          <cell r="Q17">
            <v>12.77</v>
          </cell>
          <cell r="R17">
            <v>10</v>
          </cell>
        </row>
        <row r="18">
          <cell r="K18">
            <v>15</v>
          </cell>
          <cell r="L18" t="str">
            <v>Procházková Lucie</v>
          </cell>
          <cell r="M18" t="str">
            <v>1. ZŠ Sedlčany</v>
          </cell>
          <cell r="N18">
            <v>16.13</v>
          </cell>
          <cell r="Q18">
            <v>16.13</v>
          </cell>
          <cell r="R18">
            <v>16</v>
          </cell>
        </row>
        <row r="19">
          <cell r="K19">
            <v>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2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101</v>
          </cell>
          <cell r="L4" t="str">
            <v>Fořt Dominik</v>
          </cell>
          <cell r="M4" t="str">
            <v>ZŠ Petrovice</v>
          </cell>
          <cell r="N4">
            <v>24.47</v>
          </cell>
          <cell r="Q4">
            <v>24.47</v>
          </cell>
          <cell r="R4">
            <v>20</v>
          </cell>
        </row>
        <row r="5">
          <cell r="K5">
            <v>102</v>
          </cell>
          <cell r="L5" t="str">
            <v>Havel Pavel</v>
          </cell>
          <cell r="M5" t="str">
            <v>ZŠ Petrovice</v>
          </cell>
          <cell r="N5">
            <v>14.2</v>
          </cell>
          <cell r="Q5">
            <v>14.2</v>
          </cell>
          <cell r="R5">
            <v>6</v>
          </cell>
        </row>
        <row r="6">
          <cell r="K6">
            <v>103</v>
          </cell>
          <cell r="L6" t="str">
            <v>Schwarz Vladimír</v>
          </cell>
          <cell r="M6" t="str">
            <v>ZŠ Petrovice</v>
          </cell>
          <cell r="N6">
            <v>19.75</v>
          </cell>
          <cell r="Q6">
            <v>19.75</v>
          </cell>
          <cell r="R6">
            <v>14</v>
          </cell>
        </row>
        <row r="7">
          <cell r="K7">
            <v>104</v>
          </cell>
          <cell r="L7" t="str">
            <v>Krátký Petr</v>
          </cell>
          <cell r="M7" t="str">
            <v>ZŠ Kamýk Nad Vltavou</v>
          </cell>
          <cell r="N7">
            <v>24.92</v>
          </cell>
          <cell r="Q7">
            <v>24.92</v>
          </cell>
          <cell r="R7">
            <v>21</v>
          </cell>
        </row>
        <row r="8">
          <cell r="K8">
            <v>105</v>
          </cell>
          <cell r="L8" t="str">
            <v>Krajský Jakub</v>
          </cell>
          <cell r="M8" t="str">
            <v>ZŠ Kamýk Nad Vltavou</v>
          </cell>
          <cell r="N8">
            <v>11.3</v>
          </cell>
          <cell r="Q8">
            <v>11.3</v>
          </cell>
          <cell r="R8">
            <v>2</v>
          </cell>
        </row>
        <row r="9">
          <cell r="K9">
            <v>106</v>
          </cell>
          <cell r="L9" t="str">
            <v>Vtípil Adam</v>
          </cell>
          <cell r="M9" t="str">
            <v>ZŠ Kamýk Nad Vltavou</v>
          </cell>
          <cell r="N9">
            <v>21.2</v>
          </cell>
          <cell r="Q9">
            <v>21.2</v>
          </cell>
          <cell r="R9">
            <v>15</v>
          </cell>
        </row>
        <row r="10">
          <cell r="K10">
            <v>107</v>
          </cell>
          <cell r="L10" t="str">
            <v>Šofka Adam</v>
          </cell>
          <cell r="M10" t="str">
            <v>ZŠ Dublovice</v>
          </cell>
          <cell r="N10">
            <v>15.98</v>
          </cell>
          <cell r="Q10">
            <v>15.98</v>
          </cell>
          <cell r="R10">
            <v>8</v>
          </cell>
        </row>
        <row r="11">
          <cell r="K11">
            <v>108</v>
          </cell>
          <cell r="L11" t="str">
            <v>Hejhal Jakub</v>
          </cell>
          <cell r="M11" t="str">
            <v>ZŠ Dublovice</v>
          </cell>
          <cell r="N11">
            <v>27.45</v>
          </cell>
          <cell r="Q11">
            <v>27.45</v>
          </cell>
          <cell r="R11">
            <v>24</v>
          </cell>
        </row>
        <row r="12">
          <cell r="K12">
            <v>109</v>
          </cell>
          <cell r="L12">
            <v>0</v>
          </cell>
          <cell r="M12" t="str">
            <v>ZŠ Dublovice</v>
          </cell>
          <cell r="Q12">
            <v>0</v>
          </cell>
          <cell r="R12">
            <v>0</v>
          </cell>
        </row>
        <row r="13">
          <cell r="K13">
            <v>110</v>
          </cell>
          <cell r="L13" t="str">
            <v>Mašek Petr</v>
          </cell>
          <cell r="M13" t="str">
            <v>ZŠ Kosova Hora</v>
          </cell>
          <cell r="N13">
            <v>17.21</v>
          </cell>
          <cell r="Q13">
            <v>17.21</v>
          </cell>
          <cell r="R13">
            <v>10</v>
          </cell>
        </row>
        <row r="14">
          <cell r="K14">
            <v>111</v>
          </cell>
          <cell r="L14" t="str">
            <v>Čihák Vojtěch</v>
          </cell>
          <cell r="M14" t="str">
            <v>ZŠ Kosova Hora</v>
          </cell>
          <cell r="N14">
            <v>24.1</v>
          </cell>
          <cell r="Q14">
            <v>24.1</v>
          </cell>
          <cell r="R14">
            <v>20</v>
          </cell>
        </row>
        <row r="15">
          <cell r="K15">
            <v>112</v>
          </cell>
          <cell r="L15" t="str">
            <v>Kraif David</v>
          </cell>
          <cell r="M15" t="str">
            <v>ZŠ Kosova Hora</v>
          </cell>
          <cell r="N15">
            <v>26.88</v>
          </cell>
          <cell r="Q15">
            <v>26.88</v>
          </cell>
          <cell r="R15">
            <v>23</v>
          </cell>
        </row>
        <row r="16">
          <cell r="K16">
            <v>113</v>
          </cell>
          <cell r="L16" t="str">
            <v>Růzha Michal</v>
          </cell>
          <cell r="M16" t="str">
            <v>1. ZŠ Sedlčany</v>
          </cell>
          <cell r="N16">
            <v>26.33</v>
          </cell>
          <cell r="Q16">
            <v>26.33</v>
          </cell>
          <cell r="R16">
            <v>23</v>
          </cell>
        </row>
        <row r="17">
          <cell r="K17">
            <v>114</v>
          </cell>
          <cell r="L17" t="str">
            <v>Csányi Daniel</v>
          </cell>
          <cell r="M17" t="str">
            <v>1. ZŠ Sedlčany</v>
          </cell>
          <cell r="N17">
            <v>41.33</v>
          </cell>
          <cell r="Q17">
            <v>41.33</v>
          </cell>
          <cell r="R17">
            <v>44</v>
          </cell>
        </row>
        <row r="18">
          <cell r="K18">
            <v>115</v>
          </cell>
          <cell r="L18" t="str">
            <v>Jenčík Lukáš</v>
          </cell>
          <cell r="M18" t="str">
            <v>1. ZŠ Sedlčany</v>
          </cell>
          <cell r="N18">
            <v>28.75</v>
          </cell>
          <cell r="Q18">
            <v>28.75</v>
          </cell>
          <cell r="R18">
            <v>26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5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</v>
          </cell>
          <cell r="L4" t="str">
            <v>Jarolímková Johana</v>
          </cell>
          <cell r="M4" t="str">
            <v>ZŠ Petrovice</v>
          </cell>
          <cell r="N4">
            <v>2</v>
          </cell>
          <cell r="O4" t="str">
            <v>:</v>
          </cell>
          <cell r="P4">
            <v>0.73</v>
          </cell>
          <cell r="Q4">
            <v>28</v>
          </cell>
          <cell r="R4">
            <v>120.73</v>
          </cell>
        </row>
        <row r="5">
          <cell r="K5">
            <v>2</v>
          </cell>
          <cell r="L5" t="str">
            <v>Drábková Darina</v>
          </cell>
          <cell r="M5" t="str">
            <v>ZŠ Petrovice</v>
          </cell>
          <cell r="N5">
            <v>2</v>
          </cell>
          <cell r="O5" t="str">
            <v>:</v>
          </cell>
          <cell r="P5">
            <v>34.27</v>
          </cell>
          <cell r="Q5">
            <v>9</v>
          </cell>
          <cell r="R5">
            <v>154.27</v>
          </cell>
        </row>
        <row r="6">
          <cell r="K6">
            <v>3</v>
          </cell>
          <cell r="L6" t="str">
            <v>Kotašková Natálie</v>
          </cell>
          <cell r="M6" t="str">
            <v>ZŠ Petrovice</v>
          </cell>
          <cell r="N6">
            <v>2</v>
          </cell>
          <cell r="O6" t="str">
            <v>:</v>
          </cell>
          <cell r="P6">
            <v>19.22</v>
          </cell>
          <cell r="Q6">
            <v>13</v>
          </cell>
          <cell r="R6">
            <v>139.22</v>
          </cell>
        </row>
        <row r="7">
          <cell r="K7">
            <v>4</v>
          </cell>
          <cell r="L7" t="str">
            <v>Cintulová tereza</v>
          </cell>
          <cell r="M7" t="str">
            <v>ZŠ Kamýk Nad Vltavou</v>
          </cell>
          <cell r="N7">
            <v>1</v>
          </cell>
          <cell r="O7" t="str">
            <v>:</v>
          </cell>
          <cell r="P7">
            <v>55.04</v>
          </cell>
          <cell r="Q7">
            <v>37</v>
          </cell>
          <cell r="R7">
            <v>115.03999999999999</v>
          </cell>
        </row>
        <row r="8">
          <cell r="K8">
            <v>5</v>
          </cell>
          <cell r="L8" t="str">
            <v>Králíčková Kateřina</v>
          </cell>
          <cell r="M8" t="str">
            <v>ZŠ Kamýk Nad Vltavou</v>
          </cell>
          <cell r="N8">
            <v>2</v>
          </cell>
          <cell r="O8" t="str">
            <v>:</v>
          </cell>
          <cell r="P8">
            <v>43.07</v>
          </cell>
          <cell r="Q8">
            <v>8</v>
          </cell>
          <cell r="R8">
            <v>163.07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O9" t="str">
            <v>:</v>
          </cell>
          <cell r="Q9">
            <v>0</v>
          </cell>
          <cell r="R9">
            <v>9999</v>
          </cell>
        </row>
        <row r="10">
          <cell r="K10">
            <v>7</v>
          </cell>
          <cell r="L10" t="str">
            <v>Csözová Jitka</v>
          </cell>
          <cell r="M10" t="str">
            <v>ZŠ Dublovice</v>
          </cell>
          <cell r="N10">
            <v>2</v>
          </cell>
          <cell r="O10" t="str">
            <v>:</v>
          </cell>
          <cell r="P10">
            <v>28.47</v>
          </cell>
          <cell r="Q10">
            <v>10</v>
          </cell>
          <cell r="R10">
            <v>148.47</v>
          </cell>
        </row>
        <row r="11">
          <cell r="K11">
            <v>8</v>
          </cell>
          <cell r="L11" t="str">
            <v>Kučerová Lucie</v>
          </cell>
          <cell r="M11" t="str">
            <v>ZŠ Dublovice</v>
          </cell>
          <cell r="N11">
            <v>1</v>
          </cell>
          <cell r="O11" t="str">
            <v>:</v>
          </cell>
          <cell r="P11">
            <v>56.38</v>
          </cell>
          <cell r="Q11">
            <v>35</v>
          </cell>
          <cell r="R11">
            <v>116.38</v>
          </cell>
        </row>
        <row r="12">
          <cell r="K12">
            <v>9</v>
          </cell>
          <cell r="L12">
            <v>0</v>
          </cell>
          <cell r="M12" t="str">
            <v>ZŠ Dublovice</v>
          </cell>
          <cell r="O12" t="str">
            <v>:</v>
          </cell>
          <cell r="Q12">
            <v>0</v>
          </cell>
          <cell r="R12">
            <v>9999</v>
          </cell>
        </row>
        <row r="13">
          <cell r="K13">
            <v>10</v>
          </cell>
          <cell r="L13" t="str">
            <v>Chábová Aneta</v>
          </cell>
          <cell r="M13" t="str">
            <v>ZŠ Kosova Hora</v>
          </cell>
          <cell r="N13">
            <v>2</v>
          </cell>
          <cell r="O13" t="str">
            <v>:</v>
          </cell>
          <cell r="P13">
            <v>3.23</v>
          </cell>
          <cell r="Q13">
            <v>26</v>
          </cell>
          <cell r="R13">
            <v>123.23</v>
          </cell>
        </row>
        <row r="14">
          <cell r="K14">
            <v>11</v>
          </cell>
          <cell r="L14" t="str">
            <v>Marvalová Markéta</v>
          </cell>
          <cell r="M14" t="str">
            <v>ZŠ Kosova Hora</v>
          </cell>
          <cell r="N14">
            <v>1</v>
          </cell>
          <cell r="O14" t="str">
            <v>:</v>
          </cell>
          <cell r="P14">
            <v>50.56</v>
          </cell>
          <cell r="Q14">
            <v>43</v>
          </cell>
          <cell r="R14">
            <v>110.56</v>
          </cell>
        </row>
        <row r="15">
          <cell r="K15">
            <v>12</v>
          </cell>
          <cell r="L15" t="str">
            <v>Vyskočilová Hana</v>
          </cell>
          <cell r="M15" t="str">
            <v>ZŠ Kosova Hora</v>
          </cell>
          <cell r="N15">
            <v>2</v>
          </cell>
          <cell r="O15" t="str">
            <v>:</v>
          </cell>
          <cell r="P15">
            <v>23.49</v>
          </cell>
          <cell r="Q15">
            <v>11</v>
          </cell>
          <cell r="R15">
            <v>143.49</v>
          </cell>
        </row>
        <row r="16">
          <cell r="K16">
            <v>13</v>
          </cell>
          <cell r="L16" t="str">
            <v>Hlaváčková Jana</v>
          </cell>
          <cell r="M16" t="str">
            <v>1. ZŠ Sedlčany</v>
          </cell>
          <cell r="N16">
            <v>2</v>
          </cell>
          <cell r="O16" t="str">
            <v>:</v>
          </cell>
          <cell r="P16">
            <v>11.94</v>
          </cell>
          <cell r="Q16">
            <v>17</v>
          </cell>
          <cell r="R16">
            <v>131.94</v>
          </cell>
        </row>
        <row r="17">
          <cell r="K17">
            <v>14</v>
          </cell>
          <cell r="L17" t="str">
            <v>Doubravová Monika</v>
          </cell>
          <cell r="M17" t="str">
            <v>1. ZŠ Sedlčany</v>
          </cell>
          <cell r="N17">
            <v>2</v>
          </cell>
          <cell r="O17" t="str">
            <v>:</v>
          </cell>
          <cell r="P17">
            <v>8.21</v>
          </cell>
          <cell r="Q17">
            <v>20</v>
          </cell>
          <cell r="R17">
            <v>128.21</v>
          </cell>
        </row>
        <row r="18">
          <cell r="K18">
            <v>15</v>
          </cell>
          <cell r="L18" t="str">
            <v>Procházková Lucie</v>
          </cell>
          <cell r="M18" t="str">
            <v>1. ZŠ Sedlčany</v>
          </cell>
          <cell r="N18">
            <v>1</v>
          </cell>
          <cell r="O18" t="str">
            <v>:</v>
          </cell>
          <cell r="P18">
            <v>55.62</v>
          </cell>
          <cell r="Q18">
            <v>35</v>
          </cell>
          <cell r="R18">
            <v>115.62</v>
          </cell>
        </row>
        <row r="19">
          <cell r="K19">
            <v>16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  <row r="20">
          <cell r="K20">
            <v>17</v>
          </cell>
          <cell r="L20">
            <v>0</v>
          </cell>
          <cell r="M20">
            <v>0</v>
          </cell>
          <cell r="O20" t="str">
            <v>:</v>
          </cell>
          <cell r="Q20">
            <v>0</v>
          </cell>
          <cell r="R20">
            <v>9999</v>
          </cell>
        </row>
      </sheetData>
      <sheetData sheetId="16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101</v>
          </cell>
          <cell r="L4" t="str">
            <v>Fořt Dominik</v>
          </cell>
          <cell r="M4" t="str">
            <v>ZŠ Petrovice</v>
          </cell>
          <cell r="N4">
            <v>3</v>
          </cell>
          <cell r="O4" t="str">
            <v>:</v>
          </cell>
          <cell r="P4">
            <v>38.19</v>
          </cell>
          <cell r="Q4">
            <v>8</v>
          </cell>
          <cell r="R4">
            <v>218.19</v>
          </cell>
        </row>
        <row r="5">
          <cell r="K5">
            <v>102</v>
          </cell>
          <cell r="L5" t="str">
            <v>Havel Pavel</v>
          </cell>
          <cell r="M5" t="str">
            <v>ZŠ Petrovice</v>
          </cell>
          <cell r="N5">
            <v>3</v>
          </cell>
          <cell r="O5" t="str">
            <v>:</v>
          </cell>
          <cell r="P5">
            <v>23.1</v>
          </cell>
          <cell r="Q5">
            <v>13</v>
          </cell>
          <cell r="R5">
            <v>203.1</v>
          </cell>
        </row>
        <row r="6">
          <cell r="K6">
            <v>103</v>
          </cell>
          <cell r="L6" t="str">
            <v>Schwarz Vladimír</v>
          </cell>
          <cell r="M6" t="str">
            <v>ZŠ Petrovice</v>
          </cell>
          <cell r="N6">
            <v>3</v>
          </cell>
          <cell r="O6" t="str">
            <v>:</v>
          </cell>
          <cell r="P6">
            <v>5.82</v>
          </cell>
          <cell r="Q6">
            <v>23</v>
          </cell>
          <cell r="R6">
            <v>185.82</v>
          </cell>
        </row>
        <row r="7">
          <cell r="K7">
            <v>104</v>
          </cell>
          <cell r="L7" t="str">
            <v>Krátký Petr</v>
          </cell>
          <cell r="M7" t="str">
            <v>ZŠ Kamýk Nad Vltavou</v>
          </cell>
          <cell r="N7">
            <v>4</v>
          </cell>
          <cell r="O7" t="str">
            <v>:</v>
          </cell>
          <cell r="P7">
            <v>28.6</v>
          </cell>
          <cell r="Q7">
            <v>0</v>
          </cell>
          <cell r="R7">
            <v>268.6</v>
          </cell>
        </row>
        <row r="8">
          <cell r="K8">
            <v>105</v>
          </cell>
          <cell r="L8" t="str">
            <v>Krajský Jakub</v>
          </cell>
          <cell r="M8" t="str">
            <v>ZŠ Kamýk Nad Vltavou</v>
          </cell>
          <cell r="N8">
            <v>3</v>
          </cell>
          <cell r="O8" t="str">
            <v>:</v>
          </cell>
          <cell r="P8">
            <v>44.56</v>
          </cell>
          <cell r="Q8">
            <v>5</v>
          </cell>
          <cell r="R8">
            <v>224.56</v>
          </cell>
        </row>
        <row r="9">
          <cell r="K9">
            <v>106</v>
          </cell>
          <cell r="L9" t="str">
            <v>Vtípil Adam</v>
          </cell>
          <cell r="M9" t="str">
            <v>ZŠ Kamýk Nad Vltavou</v>
          </cell>
          <cell r="N9">
            <v>3</v>
          </cell>
          <cell r="O9" t="str">
            <v>:</v>
          </cell>
          <cell r="P9">
            <v>17.39</v>
          </cell>
          <cell r="Q9">
            <v>15</v>
          </cell>
          <cell r="R9">
            <v>197.39</v>
          </cell>
        </row>
        <row r="10">
          <cell r="K10">
            <v>107</v>
          </cell>
          <cell r="L10" t="str">
            <v>Šofka Adam</v>
          </cell>
          <cell r="M10" t="str">
            <v>ZŠ Dublovice</v>
          </cell>
          <cell r="N10">
            <v>4</v>
          </cell>
          <cell r="O10" t="str">
            <v>:</v>
          </cell>
          <cell r="P10">
            <v>3.57</v>
          </cell>
          <cell r="Q10">
            <v>0</v>
          </cell>
          <cell r="R10">
            <v>243.57</v>
          </cell>
        </row>
        <row r="11">
          <cell r="K11">
            <v>108</v>
          </cell>
          <cell r="L11" t="str">
            <v>Hejhal Jakub</v>
          </cell>
          <cell r="M11" t="str">
            <v>ZŠ Dublovice</v>
          </cell>
          <cell r="N11">
            <v>3</v>
          </cell>
          <cell r="O11" t="str">
            <v>:</v>
          </cell>
          <cell r="P11">
            <v>42.32</v>
          </cell>
          <cell r="Q11">
            <v>6</v>
          </cell>
          <cell r="R11">
            <v>222.32</v>
          </cell>
        </row>
        <row r="12">
          <cell r="K12">
            <v>109</v>
          </cell>
          <cell r="L12">
            <v>0</v>
          </cell>
          <cell r="M12" t="str">
            <v>ZŠ Dublovice</v>
          </cell>
          <cell r="O12" t="str">
            <v>:</v>
          </cell>
          <cell r="Q12">
            <v>0</v>
          </cell>
          <cell r="R12">
            <v>9999</v>
          </cell>
        </row>
        <row r="13">
          <cell r="K13">
            <v>110</v>
          </cell>
          <cell r="L13" t="str">
            <v>Mašek Petr</v>
          </cell>
          <cell r="M13" t="str">
            <v>ZŠ Kosova Hora</v>
          </cell>
          <cell r="N13">
            <v>3</v>
          </cell>
          <cell r="O13" t="str">
            <v>:</v>
          </cell>
          <cell r="P13">
            <v>15.13</v>
          </cell>
          <cell r="Q13">
            <v>16</v>
          </cell>
          <cell r="R13">
            <v>195.13</v>
          </cell>
        </row>
        <row r="14">
          <cell r="K14">
            <v>111</v>
          </cell>
          <cell r="L14" t="str">
            <v>Čihák Vojtěch</v>
          </cell>
          <cell r="M14" t="str">
            <v>ZŠ Kosova Hora</v>
          </cell>
          <cell r="N14">
            <v>3</v>
          </cell>
          <cell r="O14" t="str">
            <v>:</v>
          </cell>
          <cell r="P14">
            <v>35.14</v>
          </cell>
          <cell r="Q14">
            <v>9</v>
          </cell>
          <cell r="R14">
            <v>215.14</v>
          </cell>
        </row>
        <row r="15">
          <cell r="K15">
            <v>112</v>
          </cell>
          <cell r="L15" t="str">
            <v>Kraif David</v>
          </cell>
          <cell r="M15" t="str">
            <v>ZŠ Kosova Hora</v>
          </cell>
          <cell r="N15">
            <v>4</v>
          </cell>
          <cell r="O15" t="str">
            <v>:</v>
          </cell>
          <cell r="P15">
            <v>43.37</v>
          </cell>
          <cell r="Q15">
            <v>0</v>
          </cell>
          <cell r="R15">
            <v>283.37</v>
          </cell>
        </row>
        <row r="16">
          <cell r="K16">
            <v>113</v>
          </cell>
          <cell r="L16" t="str">
            <v>Růzha Michal</v>
          </cell>
          <cell r="M16" t="str">
            <v>1. ZŠ Sedlčany</v>
          </cell>
          <cell r="N16">
            <v>3</v>
          </cell>
          <cell r="O16" t="str">
            <v>:</v>
          </cell>
          <cell r="P16">
            <v>13.72</v>
          </cell>
          <cell r="Q16">
            <v>17</v>
          </cell>
          <cell r="R16">
            <v>193.72</v>
          </cell>
        </row>
        <row r="17">
          <cell r="K17">
            <v>114</v>
          </cell>
          <cell r="L17" t="str">
            <v>Csányi Daniel</v>
          </cell>
          <cell r="M17" t="str">
            <v>1. ZŠ Sedlčany</v>
          </cell>
          <cell r="N17">
            <v>3</v>
          </cell>
          <cell r="O17" t="str">
            <v>:</v>
          </cell>
          <cell r="P17">
            <v>39.46</v>
          </cell>
          <cell r="Q17">
            <v>7</v>
          </cell>
          <cell r="R17">
            <v>219.46</v>
          </cell>
        </row>
        <row r="18">
          <cell r="K18">
            <v>115</v>
          </cell>
          <cell r="L18" t="str">
            <v>Jenčík Lukáš</v>
          </cell>
          <cell r="M18" t="str">
            <v>1. ZŠ Sedlčany</v>
          </cell>
          <cell r="N18">
            <v>3</v>
          </cell>
          <cell r="O18" t="str">
            <v>:</v>
          </cell>
          <cell r="P18">
            <v>27.97</v>
          </cell>
          <cell r="Q18">
            <v>11</v>
          </cell>
          <cell r="R18">
            <v>207.97</v>
          </cell>
        </row>
        <row r="19">
          <cell r="K19">
            <v>116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  <row r="20">
          <cell r="K20">
            <v>117</v>
          </cell>
          <cell r="L20">
            <v>0</v>
          </cell>
          <cell r="M20">
            <v>0</v>
          </cell>
          <cell r="O20" t="str">
            <v>:</v>
          </cell>
          <cell r="Q20">
            <v>0</v>
          </cell>
          <cell r="R20">
            <v>9999</v>
          </cell>
        </row>
      </sheetData>
      <sheetData sheetId="17">
        <row r="3">
          <cell r="C3">
            <v>1</v>
          </cell>
          <cell r="AD3" t="str">
            <v>č. d.</v>
          </cell>
          <cell r="AE3" t="str">
            <v>Škola</v>
          </cell>
          <cell r="AF3" t="str">
            <v>Body</v>
          </cell>
        </row>
        <row r="4">
          <cell r="AD4">
            <v>1</v>
          </cell>
          <cell r="AE4" t="str">
            <v>ZŠ Petrovice</v>
          </cell>
          <cell r="AF4">
            <v>138</v>
          </cell>
        </row>
        <row r="5">
          <cell r="N5">
            <v>98</v>
          </cell>
          <cell r="AD5">
            <v>2</v>
          </cell>
          <cell r="AE5" t="str">
            <v>ZŠ Kamýk Nad Vltavou</v>
          </cell>
          <cell r="AF5">
            <v>163</v>
          </cell>
        </row>
        <row r="6">
          <cell r="N6">
            <v>32</v>
          </cell>
          <cell r="AD6">
            <v>3</v>
          </cell>
          <cell r="AE6" t="str">
            <v>ZŠ Dublovice</v>
          </cell>
          <cell r="AF6">
            <v>156</v>
          </cell>
        </row>
        <row r="7">
          <cell r="N7">
            <v>40</v>
          </cell>
          <cell r="AD7">
            <v>4</v>
          </cell>
          <cell r="AE7" t="str">
            <v>ZŠ Kosova Hora</v>
          </cell>
          <cell r="AF7">
            <v>241</v>
          </cell>
        </row>
        <row r="8">
          <cell r="J8" t="str">
            <v>ZŠ Petrovice</v>
          </cell>
          <cell r="AD8">
            <v>5</v>
          </cell>
          <cell r="AE8" t="str">
            <v>1. ZŠ Sedlčany</v>
          </cell>
          <cell r="AF8">
            <v>193</v>
          </cell>
        </row>
        <row r="9">
          <cell r="AD9">
            <v>6</v>
          </cell>
          <cell r="AE9">
            <v>0</v>
          </cell>
          <cell r="AF9">
            <v>0</v>
          </cell>
        </row>
        <row r="10">
          <cell r="C10">
            <v>2</v>
          </cell>
          <cell r="AD10">
            <v>7</v>
          </cell>
          <cell r="AE10">
            <v>0</v>
          </cell>
          <cell r="AF10">
            <v>0</v>
          </cell>
        </row>
        <row r="11">
          <cell r="AD11">
            <v>8</v>
          </cell>
          <cell r="AE11">
            <v>0</v>
          </cell>
          <cell r="AF11">
            <v>0</v>
          </cell>
        </row>
        <row r="12">
          <cell r="N12">
            <v>121</v>
          </cell>
          <cell r="AD12">
            <v>9</v>
          </cell>
          <cell r="AE12">
            <v>0</v>
          </cell>
          <cell r="AF12">
            <v>0</v>
          </cell>
        </row>
        <row r="13">
          <cell r="N13">
            <v>42</v>
          </cell>
          <cell r="AD13">
            <v>10</v>
          </cell>
          <cell r="AE13">
            <v>0</v>
          </cell>
          <cell r="AF13">
            <v>0</v>
          </cell>
        </row>
        <row r="14">
          <cell r="N14">
            <v>0</v>
          </cell>
          <cell r="AD14">
            <v>11</v>
          </cell>
          <cell r="AE14">
            <v>0</v>
          </cell>
          <cell r="AF14">
            <v>0</v>
          </cell>
        </row>
        <row r="15">
          <cell r="J15" t="str">
            <v>ZŠ Kamýk Nad Vltavou</v>
          </cell>
          <cell r="AD15">
            <v>12</v>
          </cell>
          <cell r="AE15">
            <v>0</v>
          </cell>
          <cell r="AF15">
            <v>0</v>
          </cell>
        </row>
        <row r="16">
          <cell r="AD16">
            <v>13</v>
          </cell>
          <cell r="AE16">
            <v>0</v>
          </cell>
          <cell r="AF16">
            <v>0</v>
          </cell>
        </row>
        <row r="17">
          <cell r="C17">
            <v>3</v>
          </cell>
          <cell r="AD17">
            <v>14</v>
          </cell>
          <cell r="AE17">
            <v>0</v>
          </cell>
          <cell r="AF17">
            <v>0</v>
          </cell>
        </row>
        <row r="18">
          <cell r="AD18">
            <v>15</v>
          </cell>
          <cell r="AE18">
            <v>0</v>
          </cell>
          <cell r="AF18">
            <v>0</v>
          </cell>
        </row>
        <row r="19">
          <cell r="N19">
            <v>39</v>
          </cell>
          <cell r="AD19">
            <v>16</v>
          </cell>
          <cell r="AE19">
            <v>0</v>
          </cell>
          <cell r="AF19">
            <v>0</v>
          </cell>
        </row>
        <row r="20">
          <cell r="N20">
            <v>117</v>
          </cell>
          <cell r="AD20">
            <v>17</v>
          </cell>
          <cell r="AE20">
            <v>0</v>
          </cell>
          <cell r="AF20">
            <v>0</v>
          </cell>
        </row>
        <row r="21">
          <cell r="N21">
            <v>0</v>
          </cell>
          <cell r="AD21">
            <v>18</v>
          </cell>
          <cell r="AE21">
            <v>0</v>
          </cell>
          <cell r="AF21">
            <v>0</v>
          </cell>
        </row>
        <row r="22">
          <cell r="J22" t="str">
            <v>ZŠ Dublovice</v>
          </cell>
        </row>
        <row r="24">
          <cell r="C24">
            <v>4</v>
          </cell>
        </row>
        <row r="26">
          <cell r="N26">
            <v>114</v>
          </cell>
        </row>
        <row r="27">
          <cell r="N27">
            <v>127</v>
          </cell>
        </row>
        <row r="28">
          <cell r="N28">
            <v>47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67</v>
          </cell>
        </row>
        <row r="34">
          <cell r="N34">
            <v>92</v>
          </cell>
        </row>
        <row r="35">
          <cell r="N35">
            <v>101</v>
          </cell>
        </row>
        <row r="36">
          <cell r="J36" t="str">
            <v>1. ZŠ Sedlčany</v>
          </cell>
        </row>
      </sheetData>
      <sheetData sheetId="18">
        <row r="3">
          <cell r="C3">
            <v>1</v>
          </cell>
          <cell r="AC3" t="str">
            <v>č. d.</v>
          </cell>
          <cell r="AD3" t="str">
            <v>Škola</v>
          </cell>
          <cell r="AE3" t="str">
            <v>Body</v>
          </cell>
        </row>
        <row r="4">
          <cell r="AC4">
            <v>1</v>
          </cell>
          <cell r="AD4" t="str">
            <v>ZŠ Petrovice</v>
          </cell>
          <cell r="AE4">
            <v>138</v>
          </cell>
        </row>
        <row r="5">
          <cell r="N5">
            <v>54</v>
          </cell>
          <cell r="AC5">
            <v>2</v>
          </cell>
          <cell r="AD5" t="str">
            <v>ZŠ Kamýk Nad Vltavou</v>
          </cell>
          <cell r="AE5">
            <v>87</v>
          </cell>
        </row>
        <row r="6">
          <cell r="N6">
            <v>55</v>
          </cell>
          <cell r="AC6">
            <v>3</v>
          </cell>
          <cell r="AD6" t="str">
            <v>ZŠ Dublovice</v>
          </cell>
          <cell r="AE6">
            <v>75</v>
          </cell>
        </row>
        <row r="7">
          <cell r="N7">
            <v>83</v>
          </cell>
          <cell r="AC7">
            <v>4</v>
          </cell>
          <cell r="AD7" t="str">
            <v>ZŠ Kosova Hora</v>
          </cell>
          <cell r="AE7">
            <v>150</v>
          </cell>
        </row>
        <row r="8">
          <cell r="J8" t="str">
            <v>ZŠ Petrovice</v>
          </cell>
          <cell r="AC8">
            <v>5</v>
          </cell>
          <cell r="AD8" t="str">
            <v>1. ZŠ Sedlčany</v>
          </cell>
          <cell r="AE8">
            <v>194</v>
          </cell>
        </row>
        <row r="9">
          <cell r="AC9">
            <v>6</v>
          </cell>
          <cell r="AD9">
            <v>0</v>
          </cell>
          <cell r="AE9">
            <v>0</v>
          </cell>
        </row>
        <row r="10">
          <cell r="C10">
            <v>2</v>
          </cell>
          <cell r="AC10">
            <v>7</v>
          </cell>
          <cell r="AD10">
            <v>0</v>
          </cell>
          <cell r="AE10">
            <v>0</v>
          </cell>
        </row>
        <row r="11">
          <cell r="AC11">
            <v>8</v>
          </cell>
          <cell r="AD11">
            <v>0</v>
          </cell>
          <cell r="AE11">
            <v>0</v>
          </cell>
        </row>
        <row r="12">
          <cell r="N12">
            <v>31</v>
          </cell>
          <cell r="AC12">
            <v>9</v>
          </cell>
          <cell r="AD12">
            <v>0</v>
          </cell>
          <cell r="AE12">
            <v>0</v>
          </cell>
        </row>
        <row r="13">
          <cell r="N13">
            <v>36</v>
          </cell>
          <cell r="AC13">
            <v>10</v>
          </cell>
          <cell r="AD13">
            <v>0</v>
          </cell>
          <cell r="AE13">
            <v>0</v>
          </cell>
        </row>
        <row r="14">
          <cell r="N14">
            <v>51</v>
          </cell>
          <cell r="AC14">
            <v>11</v>
          </cell>
          <cell r="AD14">
            <v>0</v>
          </cell>
          <cell r="AE14">
            <v>0</v>
          </cell>
        </row>
        <row r="15">
          <cell r="J15" t="str">
            <v>ZŠ Kamýk Nad Vltavou</v>
          </cell>
          <cell r="AC15">
            <v>12</v>
          </cell>
          <cell r="AD15">
            <v>0</v>
          </cell>
          <cell r="AE15">
            <v>0</v>
          </cell>
        </row>
        <row r="16">
          <cell r="AC16">
            <v>13</v>
          </cell>
          <cell r="AD16">
            <v>0</v>
          </cell>
          <cell r="AE16">
            <v>0</v>
          </cell>
        </row>
        <row r="17">
          <cell r="C17">
            <v>3</v>
          </cell>
          <cell r="AC17">
            <v>14</v>
          </cell>
          <cell r="AD17">
            <v>0</v>
          </cell>
          <cell r="AE17">
            <v>0</v>
          </cell>
        </row>
        <row r="18">
          <cell r="AC18">
            <v>15</v>
          </cell>
          <cell r="AD18">
            <v>0</v>
          </cell>
          <cell r="AE18">
            <v>0</v>
          </cell>
        </row>
        <row r="19">
          <cell r="N19">
            <v>14</v>
          </cell>
          <cell r="AC19">
            <v>16</v>
          </cell>
          <cell r="AD19">
            <v>0</v>
          </cell>
          <cell r="AE19">
            <v>0</v>
          </cell>
        </row>
        <row r="20">
          <cell r="N20">
            <v>61</v>
          </cell>
          <cell r="AC20">
            <v>17</v>
          </cell>
          <cell r="AD20">
            <v>0</v>
          </cell>
          <cell r="AE20">
            <v>0</v>
          </cell>
        </row>
        <row r="21">
          <cell r="N21">
            <v>0</v>
          </cell>
          <cell r="AC21">
            <v>18</v>
          </cell>
          <cell r="AD21">
            <v>0</v>
          </cell>
          <cell r="AE21">
            <v>0</v>
          </cell>
        </row>
        <row r="22">
          <cell r="J22" t="str">
            <v>ZŠ Dublovice</v>
          </cell>
        </row>
        <row r="24">
          <cell r="C24">
            <v>4</v>
          </cell>
        </row>
        <row r="26">
          <cell r="N26">
            <v>77</v>
          </cell>
        </row>
        <row r="27">
          <cell r="N27">
            <v>73</v>
          </cell>
        </row>
        <row r="28">
          <cell r="N28">
            <v>57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85</v>
          </cell>
        </row>
        <row r="34">
          <cell r="N34">
            <v>101</v>
          </cell>
        </row>
        <row r="35">
          <cell r="N35">
            <v>93</v>
          </cell>
        </row>
        <row r="36">
          <cell r="J36" t="str">
            <v>1. ZŠ Sedlčany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  <sheetName val="List17"/>
      <sheetName val="List18"/>
      <sheetName val="List19"/>
      <sheetName val="List20"/>
      <sheetName val="List21"/>
      <sheetName val="List22"/>
    </sheetNames>
    <sheetDataSet>
      <sheetData sheetId="3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</v>
          </cell>
          <cell r="L4" t="str">
            <v>Pišná Jiřina</v>
          </cell>
          <cell r="M4" t="str">
            <v>ZŠ Petrovice</v>
          </cell>
          <cell r="N4">
            <v>11.32</v>
          </cell>
          <cell r="O4">
            <v>17</v>
          </cell>
        </row>
        <row r="5">
          <cell r="K5">
            <v>2</v>
          </cell>
          <cell r="L5" t="str">
            <v>Dvořáková Lucie</v>
          </cell>
          <cell r="M5" t="str">
            <v>ZŠ Petrovice</v>
          </cell>
          <cell r="N5">
            <v>10.94</v>
          </cell>
          <cell r="O5">
            <v>22</v>
          </cell>
        </row>
        <row r="6">
          <cell r="K6">
            <v>3</v>
          </cell>
          <cell r="L6">
            <v>0</v>
          </cell>
          <cell r="M6" t="str">
            <v>ZŠ Petrovice</v>
          </cell>
          <cell r="O6">
            <v>0</v>
          </cell>
        </row>
        <row r="7">
          <cell r="K7">
            <v>4</v>
          </cell>
          <cell r="L7" t="str">
            <v>Budíšková Anna</v>
          </cell>
          <cell r="M7" t="str">
            <v>ZŠ Kamýk nad Vltavou</v>
          </cell>
          <cell r="N7">
            <v>11.93</v>
          </cell>
          <cell r="O7">
            <v>8</v>
          </cell>
        </row>
        <row r="8">
          <cell r="K8">
            <v>5</v>
          </cell>
          <cell r="L8" t="str">
            <v>Pospíšilová Petra</v>
          </cell>
          <cell r="M8" t="str">
            <v>ZŠ Kamýk nad Vltavou</v>
          </cell>
          <cell r="N8">
            <v>11.22</v>
          </cell>
          <cell r="O8">
            <v>18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O9">
            <v>0</v>
          </cell>
        </row>
        <row r="10">
          <cell r="K10">
            <v>7</v>
          </cell>
          <cell r="L10" t="str">
            <v>Slabová Kateřina</v>
          </cell>
          <cell r="M10" t="str">
            <v>ZS Dublovice</v>
          </cell>
          <cell r="N10">
            <v>10.14</v>
          </cell>
          <cell r="O10">
            <v>41</v>
          </cell>
        </row>
        <row r="11">
          <cell r="K11">
            <v>8</v>
          </cell>
          <cell r="L11" t="str">
            <v>Fárová Eliška</v>
          </cell>
          <cell r="M11" t="str">
            <v>ZS Dublovice</v>
          </cell>
          <cell r="N11">
            <v>12.54</v>
          </cell>
          <cell r="O11">
            <v>2</v>
          </cell>
        </row>
        <row r="12">
          <cell r="K12">
            <v>9</v>
          </cell>
          <cell r="L12">
            <v>0</v>
          </cell>
          <cell r="M12" t="str">
            <v>ZS Dublovice</v>
          </cell>
          <cell r="O12">
            <v>0</v>
          </cell>
        </row>
        <row r="13">
          <cell r="K13">
            <v>10</v>
          </cell>
          <cell r="L13" t="str">
            <v>Zavadilová Tereza</v>
          </cell>
          <cell r="M13" t="str">
            <v>ZŠ Kosova Hora</v>
          </cell>
          <cell r="N13">
            <v>10.61</v>
          </cell>
          <cell r="O13">
            <v>29</v>
          </cell>
        </row>
        <row r="14">
          <cell r="K14">
            <v>11</v>
          </cell>
          <cell r="L14" t="str">
            <v>Křivská Tereza</v>
          </cell>
          <cell r="M14" t="str">
            <v>ZŠ Kosova Hora</v>
          </cell>
          <cell r="N14">
            <v>10.81</v>
          </cell>
          <cell r="O14">
            <v>25</v>
          </cell>
        </row>
        <row r="15">
          <cell r="K15">
            <v>12</v>
          </cell>
          <cell r="L15" t="str">
            <v>Vítková Veronika</v>
          </cell>
          <cell r="M15" t="str">
            <v>ZŠ Kosova Hora</v>
          </cell>
          <cell r="N15">
            <v>10.49</v>
          </cell>
          <cell r="O15">
            <v>34</v>
          </cell>
        </row>
        <row r="16">
          <cell r="K16">
            <v>13</v>
          </cell>
          <cell r="L16" t="str">
            <v>Cihelková Kateřina</v>
          </cell>
          <cell r="M16" t="str">
            <v>1.ZŠ Sedlčany</v>
          </cell>
          <cell r="N16">
            <v>10.11</v>
          </cell>
          <cell r="O16">
            <v>41</v>
          </cell>
        </row>
        <row r="17">
          <cell r="K17">
            <v>14</v>
          </cell>
          <cell r="L17" t="str">
            <v>Balane Katarina</v>
          </cell>
          <cell r="M17" t="str">
            <v>1.ZŠ Sedlčany</v>
          </cell>
          <cell r="N17">
            <v>11.62</v>
          </cell>
          <cell r="O17">
            <v>12</v>
          </cell>
        </row>
        <row r="18">
          <cell r="K18">
            <v>15</v>
          </cell>
          <cell r="L18" t="str">
            <v>Tulachová Viola</v>
          </cell>
          <cell r="M18" t="str">
            <v>1.ZŠ Sedlčany</v>
          </cell>
          <cell r="N18">
            <v>10.8</v>
          </cell>
          <cell r="O18">
            <v>27</v>
          </cell>
        </row>
        <row r="19">
          <cell r="K19">
            <v>16</v>
          </cell>
          <cell r="L19">
            <v>0</v>
          </cell>
          <cell r="M19">
            <v>0</v>
          </cell>
          <cell r="O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O20">
            <v>0</v>
          </cell>
        </row>
      </sheetData>
      <sheetData sheetId="4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O3" t="str">
            <v>Body</v>
          </cell>
        </row>
        <row r="4">
          <cell r="K4">
            <v>101</v>
          </cell>
          <cell r="L4" t="str">
            <v>Doubrava Samuel</v>
          </cell>
          <cell r="M4" t="str">
            <v>ZŠ Petrovice</v>
          </cell>
          <cell r="N4">
            <v>10.02</v>
          </cell>
          <cell r="O4">
            <v>24</v>
          </cell>
        </row>
        <row r="5">
          <cell r="K5">
            <v>102</v>
          </cell>
          <cell r="L5" t="str">
            <v>Lesák Aleš</v>
          </cell>
          <cell r="M5" t="str">
            <v>ZŠ Petrovice</v>
          </cell>
          <cell r="N5">
            <v>9.91</v>
          </cell>
          <cell r="O5">
            <v>26</v>
          </cell>
        </row>
        <row r="6">
          <cell r="K6">
            <v>103</v>
          </cell>
          <cell r="L6" t="str">
            <v>Procházka František</v>
          </cell>
          <cell r="M6" t="str">
            <v>ZŠ Petrovice</v>
          </cell>
          <cell r="N6">
            <v>11.14</v>
          </cell>
          <cell r="O6">
            <v>7</v>
          </cell>
        </row>
        <row r="7">
          <cell r="K7">
            <v>104</v>
          </cell>
          <cell r="L7" t="str">
            <v>Procházka David</v>
          </cell>
          <cell r="M7" t="str">
            <v>ZŠ Kamýk nad Vltavou</v>
          </cell>
          <cell r="N7">
            <v>10.91</v>
          </cell>
          <cell r="O7">
            <v>9</v>
          </cell>
        </row>
        <row r="8">
          <cell r="K8">
            <v>105</v>
          </cell>
          <cell r="L8" t="str">
            <v>Švagr Vojtěch</v>
          </cell>
          <cell r="M8" t="str">
            <v>ZŠ Kamýk nad Vltavou</v>
          </cell>
          <cell r="N8">
            <v>10.81</v>
          </cell>
          <cell r="O8">
            <v>11</v>
          </cell>
        </row>
        <row r="9">
          <cell r="K9">
            <v>106</v>
          </cell>
          <cell r="L9">
            <v>0</v>
          </cell>
          <cell r="M9" t="str">
            <v>ZŠ Kamýk nad Vltavou</v>
          </cell>
          <cell r="O9">
            <v>0</v>
          </cell>
        </row>
        <row r="10">
          <cell r="K10">
            <v>107</v>
          </cell>
          <cell r="L10" t="str">
            <v>Kučera Jan</v>
          </cell>
          <cell r="M10" t="str">
            <v>ZS Dublovice</v>
          </cell>
          <cell r="N10">
            <v>10.6</v>
          </cell>
          <cell r="O10">
            <v>15</v>
          </cell>
        </row>
        <row r="11">
          <cell r="K11">
            <v>108</v>
          </cell>
          <cell r="L11" t="str">
            <v>Hodouš Daniel</v>
          </cell>
          <cell r="M11" t="str">
            <v>ZS Dublovice</v>
          </cell>
          <cell r="N11">
            <v>10.3</v>
          </cell>
          <cell r="O11">
            <v>20</v>
          </cell>
        </row>
        <row r="12">
          <cell r="K12">
            <v>109</v>
          </cell>
          <cell r="L12" t="str">
            <v>Plaňanský Jan</v>
          </cell>
          <cell r="M12" t="str">
            <v>ZS Dublovice</v>
          </cell>
          <cell r="N12">
            <v>10.11</v>
          </cell>
          <cell r="O12">
            <v>22</v>
          </cell>
        </row>
        <row r="13">
          <cell r="K13">
            <v>110</v>
          </cell>
          <cell r="L13" t="str">
            <v>Čihák Adam</v>
          </cell>
          <cell r="M13" t="str">
            <v>ZŠ Kosova Hora</v>
          </cell>
          <cell r="N13">
            <v>10.36</v>
          </cell>
          <cell r="O13">
            <v>19</v>
          </cell>
        </row>
        <row r="14">
          <cell r="K14">
            <v>111</v>
          </cell>
          <cell r="L14" t="str">
            <v>Dudek Josef</v>
          </cell>
          <cell r="M14" t="str">
            <v>ZŠ Kosova Hora</v>
          </cell>
          <cell r="N14">
            <v>10.06</v>
          </cell>
          <cell r="O14">
            <v>24</v>
          </cell>
        </row>
        <row r="15">
          <cell r="K15">
            <v>112</v>
          </cell>
          <cell r="L15" t="str">
            <v>Sasse Alex</v>
          </cell>
          <cell r="M15" t="str">
            <v>ZŠ Kosova Hora</v>
          </cell>
          <cell r="N15">
            <v>11.73</v>
          </cell>
          <cell r="O15">
            <v>1</v>
          </cell>
        </row>
        <row r="16">
          <cell r="K16">
            <v>113</v>
          </cell>
          <cell r="L16" t="str">
            <v>Petržílka Lukáš</v>
          </cell>
          <cell r="M16" t="str">
            <v>1.ZŠ Sedlčany</v>
          </cell>
          <cell r="N16">
            <v>9.69</v>
          </cell>
          <cell r="O16">
            <v>33</v>
          </cell>
        </row>
        <row r="17">
          <cell r="K17">
            <v>114</v>
          </cell>
          <cell r="L17" t="str">
            <v>Zítek Jan</v>
          </cell>
          <cell r="M17" t="str">
            <v>1.ZŠ Sedlčany</v>
          </cell>
          <cell r="N17">
            <v>11.73</v>
          </cell>
          <cell r="O17">
            <v>1</v>
          </cell>
        </row>
        <row r="18">
          <cell r="K18">
            <v>115</v>
          </cell>
          <cell r="L18" t="str">
            <v>Jirák Martin</v>
          </cell>
          <cell r="M18" t="str">
            <v>1.ZŠ Sedlčany</v>
          </cell>
          <cell r="N18">
            <v>10.6</v>
          </cell>
          <cell r="O18">
            <v>15</v>
          </cell>
        </row>
        <row r="19">
          <cell r="K19">
            <v>117</v>
          </cell>
          <cell r="L19">
            <v>0</v>
          </cell>
          <cell r="M19">
            <v>0</v>
          </cell>
          <cell r="O19">
            <v>0</v>
          </cell>
        </row>
      </sheetData>
      <sheetData sheetId="7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Pišná Jiřina</v>
          </cell>
          <cell r="M4" t="str">
            <v>ZŠ Petrovice</v>
          </cell>
          <cell r="N4">
            <v>272</v>
          </cell>
          <cell r="Q4">
            <v>272</v>
          </cell>
          <cell r="R4">
            <v>27</v>
          </cell>
        </row>
        <row r="5">
          <cell r="K5">
            <v>2</v>
          </cell>
          <cell r="L5" t="str">
            <v>Dvořáková Lucie</v>
          </cell>
          <cell r="M5" t="str">
            <v>ZŠ Petrovice</v>
          </cell>
          <cell r="N5">
            <v>241</v>
          </cell>
          <cell r="Q5">
            <v>241</v>
          </cell>
          <cell r="R5">
            <v>19</v>
          </cell>
        </row>
        <row r="6">
          <cell r="K6">
            <v>3</v>
          </cell>
          <cell r="L6">
            <v>0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4</v>
          </cell>
          <cell r="L7" t="str">
            <v>Budíšková Anna</v>
          </cell>
          <cell r="M7" t="str">
            <v>ZŠ Kamýk nad Vltavou</v>
          </cell>
          <cell r="N7">
            <v>231</v>
          </cell>
          <cell r="Q7">
            <v>231</v>
          </cell>
          <cell r="R7">
            <v>16</v>
          </cell>
        </row>
        <row r="8">
          <cell r="K8">
            <v>5</v>
          </cell>
          <cell r="L8" t="str">
            <v>Pospíšilová Petra</v>
          </cell>
          <cell r="M8" t="str">
            <v>ZŠ Kamýk nad Vltavou</v>
          </cell>
          <cell r="N8">
            <v>229</v>
          </cell>
          <cell r="Q8">
            <v>229</v>
          </cell>
          <cell r="R8">
            <v>16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7</v>
          </cell>
          <cell r="L10" t="str">
            <v>Slabová Kateřina</v>
          </cell>
          <cell r="M10" t="str">
            <v>ZS Dublovice</v>
          </cell>
          <cell r="N10">
            <v>269</v>
          </cell>
          <cell r="Q10">
            <v>269</v>
          </cell>
          <cell r="R10">
            <v>26</v>
          </cell>
        </row>
        <row r="11">
          <cell r="K11">
            <v>8</v>
          </cell>
          <cell r="L11" t="str">
            <v>Fárová Eliška</v>
          </cell>
          <cell r="M11" t="str">
            <v>ZS Dublovice</v>
          </cell>
          <cell r="N11">
            <v>224</v>
          </cell>
          <cell r="Q11">
            <v>224</v>
          </cell>
          <cell r="R11">
            <v>14</v>
          </cell>
        </row>
        <row r="12">
          <cell r="K12">
            <v>9</v>
          </cell>
          <cell r="L12">
            <v>0</v>
          </cell>
          <cell r="M12" t="str">
            <v>ZS Dublovice</v>
          </cell>
          <cell r="Q12">
            <v>0</v>
          </cell>
          <cell r="R12">
            <v>0</v>
          </cell>
        </row>
        <row r="13">
          <cell r="K13">
            <v>10</v>
          </cell>
          <cell r="L13" t="str">
            <v>Zavadilová Tereza</v>
          </cell>
          <cell r="M13" t="str">
            <v>ZŠ Kosova Hora</v>
          </cell>
          <cell r="N13">
            <v>290</v>
          </cell>
          <cell r="Q13">
            <v>290</v>
          </cell>
          <cell r="R13">
            <v>32</v>
          </cell>
        </row>
        <row r="14">
          <cell r="K14">
            <v>11</v>
          </cell>
          <cell r="L14" t="str">
            <v>Křivská Tereza</v>
          </cell>
          <cell r="M14" t="str">
            <v>ZŠ Kosova Hora</v>
          </cell>
          <cell r="N14">
            <v>265</v>
          </cell>
          <cell r="Q14">
            <v>265</v>
          </cell>
          <cell r="R14">
            <v>25</v>
          </cell>
        </row>
        <row r="15">
          <cell r="K15">
            <v>12</v>
          </cell>
          <cell r="L15" t="str">
            <v>Vítková Veronika</v>
          </cell>
          <cell r="M15" t="str">
            <v>ZŠ Kosova Hora</v>
          </cell>
          <cell r="N15">
            <v>318</v>
          </cell>
          <cell r="Q15">
            <v>318</v>
          </cell>
          <cell r="R15">
            <v>40</v>
          </cell>
        </row>
        <row r="16">
          <cell r="K16">
            <v>13</v>
          </cell>
          <cell r="L16" t="str">
            <v>Cihelková Kateřina</v>
          </cell>
          <cell r="M16" t="str">
            <v>1.ZŠ Sedlčany</v>
          </cell>
          <cell r="N16">
            <v>327</v>
          </cell>
          <cell r="Q16">
            <v>327</v>
          </cell>
          <cell r="R16">
            <v>43</v>
          </cell>
        </row>
        <row r="17">
          <cell r="K17">
            <v>14</v>
          </cell>
          <cell r="L17" t="str">
            <v>Balane Katarina</v>
          </cell>
          <cell r="M17" t="str">
            <v>1.ZŠ Sedlčany</v>
          </cell>
          <cell r="N17">
            <v>268</v>
          </cell>
          <cell r="Q17">
            <v>268</v>
          </cell>
          <cell r="R17">
            <v>26</v>
          </cell>
        </row>
        <row r="18">
          <cell r="K18">
            <v>15</v>
          </cell>
          <cell r="L18" t="str">
            <v>Tulachová Viola</v>
          </cell>
          <cell r="M18" t="str">
            <v>1.ZŠ Sedlčany</v>
          </cell>
          <cell r="N18">
            <v>259</v>
          </cell>
          <cell r="Q18">
            <v>259</v>
          </cell>
          <cell r="R18">
            <v>23</v>
          </cell>
        </row>
        <row r="19">
          <cell r="K19">
            <v>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8">
        <row r="4">
          <cell r="K4">
            <v>101</v>
          </cell>
          <cell r="L4" t="str">
            <v>Doubrava Samuel</v>
          </cell>
          <cell r="M4" t="str">
            <v>ZŠ Petrovice</v>
          </cell>
          <cell r="N4">
            <v>300</v>
          </cell>
          <cell r="Q4">
            <v>300</v>
          </cell>
          <cell r="R4">
            <v>25</v>
          </cell>
        </row>
        <row r="5">
          <cell r="K5">
            <v>102</v>
          </cell>
          <cell r="L5" t="str">
            <v>Lesák Aleš</v>
          </cell>
          <cell r="M5" t="str">
            <v>ZŠ Petrovice</v>
          </cell>
          <cell r="N5">
            <v>298</v>
          </cell>
          <cell r="Q5">
            <v>298</v>
          </cell>
          <cell r="R5">
            <v>24</v>
          </cell>
        </row>
        <row r="6">
          <cell r="K6">
            <v>103</v>
          </cell>
          <cell r="L6" t="str">
            <v>Procházka František</v>
          </cell>
          <cell r="M6" t="str">
            <v>ZŠ Petrovice</v>
          </cell>
          <cell r="N6">
            <v>304</v>
          </cell>
          <cell r="Q6">
            <v>304</v>
          </cell>
          <cell r="R6">
            <v>26</v>
          </cell>
        </row>
        <row r="7">
          <cell r="K7">
            <v>104</v>
          </cell>
          <cell r="L7" t="str">
            <v>Procházka David</v>
          </cell>
          <cell r="M7" t="str">
            <v>ZŠ Kamýk nad Vltavou</v>
          </cell>
          <cell r="N7">
            <v>316</v>
          </cell>
          <cell r="Q7">
            <v>316</v>
          </cell>
          <cell r="R7">
            <v>29</v>
          </cell>
        </row>
        <row r="8">
          <cell r="K8">
            <v>105</v>
          </cell>
          <cell r="L8" t="str">
            <v>Švagr Vojtěch</v>
          </cell>
          <cell r="M8" t="str">
            <v>ZŠ Kamýk nad Vltavou</v>
          </cell>
          <cell r="N8">
            <v>300</v>
          </cell>
          <cell r="Q8">
            <v>300</v>
          </cell>
          <cell r="R8">
            <v>25</v>
          </cell>
        </row>
        <row r="9">
          <cell r="K9">
            <v>106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107</v>
          </cell>
          <cell r="L10" t="str">
            <v>Kučera Jan</v>
          </cell>
          <cell r="M10" t="str">
            <v>ZS Dublovice</v>
          </cell>
          <cell r="N10">
            <v>303</v>
          </cell>
          <cell r="Q10">
            <v>303</v>
          </cell>
          <cell r="R10">
            <v>25</v>
          </cell>
        </row>
        <row r="11">
          <cell r="K11">
            <v>108</v>
          </cell>
          <cell r="L11" t="str">
            <v>Hodouš Daniel</v>
          </cell>
          <cell r="M11" t="str">
            <v>ZS Dublovice</v>
          </cell>
          <cell r="N11">
            <v>303</v>
          </cell>
          <cell r="Q11">
            <v>303</v>
          </cell>
          <cell r="R11">
            <v>25</v>
          </cell>
        </row>
        <row r="12">
          <cell r="K12">
            <v>109</v>
          </cell>
          <cell r="L12" t="str">
            <v>Plaňanský Jan</v>
          </cell>
          <cell r="M12" t="str">
            <v>ZS Dublovice</v>
          </cell>
          <cell r="N12">
            <v>260</v>
          </cell>
          <cell r="Q12">
            <v>260</v>
          </cell>
          <cell r="R12">
            <v>15</v>
          </cell>
        </row>
        <row r="13">
          <cell r="K13">
            <v>110</v>
          </cell>
          <cell r="L13" t="str">
            <v>Čihák Adam</v>
          </cell>
          <cell r="M13" t="str">
            <v>ZŠ Kosova Hora</v>
          </cell>
          <cell r="N13">
            <v>298</v>
          </cell>
          <cell r="Q13">
            <v>298</v>
          </cell>
          <cell r="R13">
            <v>24</v>
          </cell>
        </row>
        <row r="14">
          <cell r="K14">
            <v>111</v>
          </cell>
          <cell r="L14" t="str">
            <v>Dudek Josef</v>
          </cell>
          <cell r="M14" t="str">
            <v>ZŠ Kosova Hora</v>
          </cell>
          <cell r="N14">
            <v>324</v>
          </cell>
          <cell r="Q14">
            <v>324</v>
          </cell>
          <cell r="R14">
            <v>30</v>
          </cell>
        </row>
        <row r="15">
          <cell r="K15">
            <v>112</v>
          </cell>
          <cell r="L15" t="str">
            <v>Sasse Alex</v>
          </cell>
          <cell r="M15" t="str">
            <v>ZŠ Kosova Hora</v>
          </cell>
          <cell r="N15">
            <v>261</v>
          </cell>
          <cell r="Q15">
            <v>261</v>
          </cell>
          <cell r="R15">
            <v>16</v>
          </cell>
        </row>
        <row r="16">
          <cell r="K16">
            <v>113</v>
          </cell>
          <cell r="L16" t="str">
            <v>Petržílka Lukáš</v>
          </cell>
          <cell r="M16" t="str">
            <v>1.ZŠ Sedlčany</v>
          </cell>
          <cell r="N16">
            <v>340</v>
          </cell>
          <cell r="Q16">
            <v>340</v>
          </cell>
          <cell r="R16">
            <v>34</v>
          </cell>
        </row>
        <row r="17">
          <cell r="K17">
            <v>114</v>
          </cell>
          <cell r="L17" t="str">
            <v>Zítek Jan</v>
          </cell>
          <cell r="M17" t="str">
            <v>1.ZŠ Sedlčany</v>
          </cell>
          <cell r="N17">
            <v>272</v>
          </cell>
          <cell r="Q17">
            <v>272</v>
          </cell>
          <cell r="R17">
            <v>18</v>
          </cell>
        </row>
        <row r="18">
          <cell r="K18">
            <v>115</v>
          </cell>
          <cell r="L18" t="str">
            <v>Jirák Martin</v>
          </cell>
          <cell r="M18" t="str">
            <v>1.ZŠ Sedlčany</v>
          </cell>
          <cell r="N18">
            <v>327</v>
          </cell>
          <cell r="Q18">
            <v>327</v>
          </cell>
          <cell r="R18">
            <v>31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1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</v>
          </cell>
          <cell r="L4" t="str">
            <v>Pišná Jiřina</v>
          </cell>
          <cell r="M4" t="str">
            <v>ZŠ Petrovice</v>
          </cell>
          <cell r="N4">
            <v>19.65</v>
          </cell>
          <cell r="Q4">
            <v>19.65</v>
          </cell>
          <cell r="R4">
            <v>23</v>
          </cell>
        </row>
        <row r="5">
          <cell r="K5">
            <v>2</v>
          </cell>
          <cell r="L5" t="str">
            <v>Dvořáková Lucie</v>
          </cell>
          <cell r="M5" t="str">
            <v>ZŠ Petrovice</v>
          </cell>
          <cell r="N5">
            <v>16.23</v>
          </cell>
          <cell r="Q5">
            <v>16.23</v>
          </cell>
          <cell r="R5">
            <v>16</v>
          </cell>
        </row>
        <row r="6">
          <cell r="K6">
            <v>3</v>
          </cell>
          <cell r="L6">
            <v>0</v>
          </cell>
          <cell r="M6" t="str">
            <v>ZŠ Petrovice</v>
          </cell>
          <cell r="Q6">
            <v>0</v>
          </cell>
          <cell r="R6">
            <v>0</v>
          </cell>
        </row>
        <row r="7">
          <cell r="K7">
            <v>4</v>
          </cell>
          <cell r="L7" t="str">
            <v>Budíšková Anna</v>
          </cell>
          <cell r="M7" t="str">
            <v>ZŠ Kamýk nad Vltavou</v>
          </cell>
          <cell r="N7">
            <v>17.1</v>
          </cell>
          <cell r="Q7">
            <v>17.1</v>
          </cell>
          <cell r="R7">
            <v>18</v>
          </cell>
        </row>
        <row r="8">
          <cell r="K8">
            <v>5</v>
          </cell>
          <cell r="L8" t="str">
            <v>Pospíšilová Petra</v>
          </cell>
          <cell r="M8" t="str">
            <v>ZŠ Kamýk nad Vltavou</v>
          </cell>
          <cell r="N8">
            <v>13.53</v>
          </cell>
          <cell r="Q8">
            <v>13.53</v>
          </cell>
          <cell r="R8">
            <v>11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7</v>
          </cell>
          <cell r="L10" t="str">
            <v>Slabová Kateřina</v>
          </cell>
          <cell r="M10" t="str">
            <v>ZS Dublovice</v>
          </cell>
          <cell r="N10">
            <v>22.83</v>
          </cell>
          <cell r="Q10">
            <v>22.83</v>
          </cell>
          <cell r="R10">
            <v>29</v>
          </cell>
        </row>
        <row r="11">
          <cell r="K11">
            <v>8</v>
          </cell>
          <cell r="L11" t="str">
            <v>Fárová Eliška</v>
          </cell>
          <cell r="M11" t="str">
            <v>ZS Dublovice</v>
          </cell>
          <cell r="N11">
            <v>14.4</v>
          </cell>
          <cell r="Q11">
            <v>14.4</v>
          </cell>
          <cell r="R11">
            <v>13</v>
          </cell>
        </row>
        <row r="12">
          <cell r="K12">
            <v>9</v>
          </cell>
          <cell r="L12">
            <v>0</v>
          </cell>
          <cell r="M12" t="str">
            <v>ZS Dublovice</v>
          </cell>
          <cell r="Q12">
            <v>0</v>
          </cell>
          <cell r="R12">
            <v>0</v>
          </cell>
        </row>
        <row r="13">
          <cell r="K13">
            <v>10</v>
          </cell>
          <cell r="L13" t="str">
            <v>Zavadilová Tereza</v>
          </cell>
          <cell r="M13" t="str">
            <v>ZŠ Kosova Hora</v>
          </cell>
          <cell r="N13">
            <v>18.65</v>
          </cell>
          <cell r="Q13">
            <v>18.65</v>
          </cell>
          <cell r="R13">
            <v>21</v>
          </cell>
        </row>
        <row r="14">
          <cell r="K14">
            <v>11</v>
          </cell>
          <cell r="L14" t="str">
            <v>Křivská Tereza</v>
          </cell>
          <cell r="M14" t="str">
            <v>ZŠ Kosova Hora</v>
          </cell>
          <cell r="N14">
            <v>15.7</v>
          </cell>
          <cell r="Q14">
            <v>15.7</v>
          </cell>
          <cell r="R14">
            <v>15</v>
          </cell>
        </row>
        <row r="15">
          <cell r="K15">
            <v>12</v>
          </cell>
          <cell r="L15" t="str">
            <v>Vítková Veronika</v>
          </cell>
          <cell r="M15" t="str">
            <v>ZŠ Kosova Hora</v>
          </cell>
          <cell r="N15">
            <v>16.25</v>
          </cell>
          <cell r="Q15">
            <v>16.25</v>
          </cell>
          <cell r="R15">
            <v>16</v>
          </cell>
        </row>
        <row r="16">
          <cell r="K16">
            <v>13</v>
          </cell>
          <cell r="L16" t="str">
            <v>Cihelková Kateřina</v>
          </cell>
          <cell r="M16" t="str">
            <v>1.ZŠ Sedlčany</v>
          </cell>
          <cell r="N16">
            <v>16.34</v>
          </cell>
          <cell r="Q16">
            <v>16.34</v>
          </cell>
          <cell r="R16">
            <v>17</v>
          </cell>
        </row>
        <row r="17">
          <cell r="K17">
            <v>14</v>
          </cell>
          <cell r="L17" t="str">
            <v>Balane Katarina</v>
          </cell>
          <cell r="M17" t="str">
            <v>1.ZŠ Sedlčany</v>
          </cell>
          <cell r="N17">
            <v>17.4</v>
          </cell>
          <cell r="Q17">
            <v>17.4</v>
          </cell>
          <cell r="R17">
            <v>19</v>
          </cell>
        </row>
        <row r="18">
          <cell r="K18">
            <v>15</v>
          </cell>
          <cell r="L18" t="str">
            <v>Tulachová Viola</v>
          </cell>
          <cell r="M18" t="str">
            <v>1.ZŠ Sedlčany</v>
          </cell>
          <cell r="N18">
            <v>16.71</v>
          </cell>
          <cell r="Q18">
            <v>16.71</v>
          </cell>
          <cell r="R18">
            <v>17</v>
          </cell>
        </row>
        <row r="19">
          <cell r="K19">
            <v>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2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1. pok.</v>
          </cell>
          <cell r="O3" t="str">
            <v>2. pok.</v>
          </cell>
          <cell r="P3" t="str">
            <v>3. pok.</v>
          </cell>
          <cell r="Q3" t="str">
            <v>Max.</v>
          </cell>
          <cell r="R3" t="str">
            <v>Body</v>
          </cell>
        </row>
        <row r="4">
          <cell r="K4">
            <v>101</v>
          </cell>
          <cell r="L4" t="str">
            <v>Doubrava Samuel</v>
          </cell>
          <cell r="M4" t="str">
            <v>ZŠ Petrovice</v>
          </cell>
          <cell r="N4">
            <v>23.15</v>
          </cell>
          <cell r="Q4">
            <v>23.15</v>
          </cell>
          <cell r="R4">
            <v>18</v>
          </cell>
        </row>
        <row r="5">
          <cell r="K5">
            <v>102</v>
          </cell>
          <cell r="L5" t="str">
            <v>Lesák Aleš</v>
          </cell>
          <cell r="M5" t="str">
            <v>ZŠ Petrovice</v>
          </cell>
          <cell r="N5">
            <v>12.95</v>
          </cell>
          <cell r="Q5">
            <v>12.95</v>
          </cell>
          <cell r="R5">
            <v>4</v>
          </cell>
        </row>
        <row r="6">
          <cell r="K6">
            <v>103</v>
          </cell>
          <cell r="L6" t="str">
            <v>Procházka František</v>
          </cell>
          <cell r="M6" t="str">
            <v>ZŠ Petrovice</v>
          </cell>
          <cell r="N6">
            <v>31.02</v>
          </cell>
          <cell r="Q6">
            <v>31.02</v>
          </cell>
          <cell r="R6">
            <v>29</v>
          </cell>
        </row>
        <row r="7">
          <cell r="K7">
            <v>104</v>
          </cell>
          <cell r="L7" t="str">
            <v>Procházka David</v>
          </cell>
          <cell r="M7" t="str">
            <v>ZŠ Kamýk nad Vltavou</v>
          </cell>
          <cell r="N7">
            <v>15.23</v>
          </cell>
          <cell r="Q7">
            <v>15.23</v>
          </cell>
          <cell r="R7">
            <v>7</v>
          </cell>
        </row>
        <row r="8">
          <cell r="K8">
            <v>105</v>
          </cell>
          <cell r="L8" t="str">
            <v>Švagr Vojtěch</v>
          </cell>
          <cell r="M8" t="str">
            <v>ZŠ Kamýk nad Vltavou</v>
          </cell>
          <cell r="N8">
            <v>26.4</v>
          </cell>
          <cell r="Q8">
            <v>26.4</v>
          </cell>
          <cell r="R8">
            <v>23</v>
          </cell>
        </row>
        <row r="9">
          <cell r="K9">
            <v>106</v>
          </cell>
          <cell r="L9">
            <v>0</v>
          </cell>
          <cell r="M9" t="str">
            <v>ZŠ Kamýk nad Vltavou</v>
          </cell>
          <cell r="Q9">
            <v>0</v>
          </cell>
          <cell r="R9">
            <v>0</v>
          </cell>
        </row>
        <row r="10">
          <cell r="K10">
            <v>107</v>
          </cell>
          <cell r="L10" t="str">
            <v>Kučera Jan</v>
          </cell>
          <cell r="M10" t="str">
            <v>ZS Dublovice</v>
          </cell>
          <cell r="N10">
            <v>30.91</v>
          </cell>
          <cell r="Q10">
            <v>30.91</v>
          </cell>
          <cell r="R10">
            <v>29</v>
          </cell>
        </row>
        <row r="11">
          <cell r="K11">
            <v>108</v>
          </cell>
          <cell r="L11" t="str">
            <v>Hodouš Daniel</v>
          </cell>
          <cell r="M11" t="str">
            <v>ZS Dublovice</v>
          </cell>
          <cell r="N11">
            <v>21.21</v>
          </cell>
          <cell r="Q11">
            <v>21.21</v>
          </cell>
          <cell r="R11">
            <v>15</v>
          </cell>
        </row>
        <row r="12">
          <cell r="K12">
            <v>109</v>
          </cell>
          <cell r="L12" t="str">
            <v>Plaňanský Jan</v>
          </cell>
          <cell r="M12" t="str">
            <v>ZS Dublovice</v>
          </cell>
          <cell r="N12">
            <v>18.53</v>
          </cell>
          <cell r="Q12">
            <v>18.53</v>
          </cell>
          <cell r="R12">
            <v>12</v>
          </cell>
        </row>
        <row r="13">
          <cell r="K13">
            <v>110</v>
          </cell>
          <cell r="L13" t="str">
            <v>Čihák Adam</v>
          </cell>
          <cell r="M13" t="str">
            <v>ZŠ Kosova Hora</v>
          </cell>
          <cell r="N13">
            <v>13.86</v>
          </cell>
          <cell r="Q13">
            <v>13.86</v>
          </cell>
          <cell r="R13">
            <v>5</v>
          </cell>
        </row>
        <row r="14">
          <cell r="K14">
            <v>111</v>
          </cell>
          <cell r="L14" t="str">
            <v>Dudek Josef</v>
          </cell>
          <cell r="M14" t="str">
            <v>ZŠ Kosova Hora</v>
          </cell>
          <cell r="N14">
            <v>21.67</v>
          </cell>
          <cell r="Q14">
            <v>21.67</v>
          </cell>
          <cell r="R14">
            <v>16</v>
          </cell>
        </row>
        <row r="15">
          <cell r="K15">
            <v>112</v>
          </cell>
          <cell r="L15" t="str">
            <v>Sasse Alex</v>
          </cell>
          <cell r="M15" t="str">
            <v>ZŠ Kosova Hora</v>
          </cell>
          <cell r="N15">
            <v>24</v>
          </cell>
          <cell r="Q15">
            <v>24</v>
          </cell>
          <cell r="R15">
            <v>19</v>
          </cell>
        </row>
        <row r="16">
          <cell r="K16">
            <v>113</v>
          </cell>
          <cell r="L16" t="str">
            <v>Petržílka Lukáš</v>
          </cell>
          <cell r="M16" t="str">
            <v>1.ZŠ Sedlčany</v>
          </cell>
          <cell r="N16">
            <v>33.45</v>
          </cell>
          <cell r="Q16">
            <v>33.45</v>
          </cell>
          <cell r="R16">
            <v>33</v>
          </cell>
        </row>
        <row r="17">
          <cell r="K17">
            <v>114</v>
          </cell>
          <cell r="L17" t="str">
            <v>Zítek Jan</v>
          </cell>
          <cell r="M17" t="str">
            <v>1.ZŠ Sedlčany</v>
          </cell>
          <cell r="N17">
            <v>22.85</v>
          </cell>
          <cell r="Q17">
            <v>22.85</v>
          </cell>
          <cell r="R17">
            <v>18</v>
          </cell>
        </row>
        <row r="18">
          <cell r="K18">
            <v>115</v>
          </cell>
          <cell r="L18" t="str">
            <v>Jirák Martin</v>
          </cell>
          <cell r="M18" t="str">
            <v>1.ZŠ Sedlčany</v>
          </cell>
          <cell r="N18">
            <v>25.7</v>
          </cell>
          <cell r="Q18">
            <v>25.7</v>
          </cell>
          <cell r="R18">
            <v>22</v>
          </cell>
        </row>
        <row r="19">
          <cell r="K19">
            <v>116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K20">
            <v>117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</sheetData>
      <sheetData sheetId="15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</v>
          </cell>
          <cell r="L4" t="str">
            <v>Pišná Jiřina</v>
          </cell>
          <cell r="M4" t="str">
            <v>ZŠ Petrovice</v>
          </cell>
          <cell r="N4">
            <v>2</v>
          </cell>
          <cell r="O4" t="str">
            <v>:</v>
          </cell>
          <cell r="P4">
            <v>0.5</v>
          </cell>
          <cell r="Q4">
            <v>28</v>
          </cell>
          <cell r="R4">
            <v>120.5</v>
          </cell>
        </row>
        <row r="5">
          <cell r="K5">
            <v>2</v>
          </cell>
          <cell r="L5" t="str">
            <v>Dvořáková Lucie</v>
          </cell>
          <cell r="M5" t="str">
            <v>ZŠ Petrovice</v>
          </cell>
          <cell r="N5">
            <v>2</v>
          </cell>
          <cell r="O5" t="str">
            <v>:</v>
          </cell>
          <cell r="P5">
            <v>12.22</v>
          </cell>
          <cell r="Q5">
            <v>17</v>
          </cell>
          <cell r="R5">
            <v>132.22</v>
          </cell>
        </row>
        <row r="6">
          <cell r="K6">
            <v>3</v>
          </cell>
          <cell r="L6">
            <v>0</v>
          </cell>
          <cell r="M6" t="str">
            <v>ZŠ Petrovice</v>
          </cell>
          <cell r="O6" t="str">
            <v>:</v>
          </cell>
          <cell r="Q6">
            <v>0</v>
          </cell>
          <cell r="R6">
            <v>9999</v>
          </cell>
        </row>
        <row r="7">
          <cell r="K7">
            <v>4</v>
          </cell>
          <cell r="L7" t="str">
            <v>Budíšková Anna</v>
          </cell>
          <cell r="M7" t="str">
            <v>ZŠ Kamýk nad Vltavou</v>
          </cell>
          <cell r="N7">
            <v>2</v>
          </cell>
          <cell r="O7" t="str">
            <v>:</v>
          </cell>
          <cell r="P7">
            <v>12.63</v>
          </cell>
          <cell r="Q7">
            <v>17</v>
          </cell>
          <cell r="R7">
            <v>132.63</v>
          </cell>
        </row>
        <row r="8">
          <cell r="K8">
            <v>5</v>
          </cell>
          <cell r="L8" t="str">
            <v>Pospíšilová Petra</v>
          </cell>
          <cell r="M8" t="str">
            <v>ZŠ Kamýk nad Vltavou</v>
          </cell>
          <cell r="N8">
            <v>2</v>
          </cell>
          <cell r="O8" t="str">
            <v>:</v>
          </cell>
          <cell r="P8">
            <v>4.36</v>
          </cell>
          <cell r="Q8">
            <v>24</v>
          </cell>
          <cell r="R8">
            <v>124.36</v>
          </cell>
        </row>
        <row r="9">
          <cell r="K9">
            <v>6</v>
          </cell>
          <cell r="L9">
            <v>0</v>
          </cell>
          <cell r="M9" t="str">
            <v>ZŠ Kamýk nad Vltavou</v>
          </cell>
          <cell r="O9" t="str">
            <v>:</v>
          </cell>
          <cell r="Q9">
            <v>0</v>
          </cell>
          <cell r="R9">
            <v>9999</v>
          </cell>
        </row>
        <row r="10">
          <cell r="K10">
            <v>7</v>
          </cell>
          <cell r="L10" t="str">
            <v>Slabová Kateřina</v>
          </cell>
          <cell r="M10" t="str">
            <v>ZS Dublovice</v>
          </cell>
          <cell r="N10">
            <v>1</v>
          </cell>
          <cell r="O10" t="str">
            <v>:</v>
          </cell>
          <cell r="P10">
            <v>49.24</v>
          </cell>
          <cell r="Q10">
            <v>47</v>
          </cell>
          <cell r="R10">
            <v>109.24000000000001</v>
          </cell>
        </row>
        <row r="11">
          <cell r="K11">
            <v>8</v>
          </cell>
          <cell r="L11" t="str">
            <v>Fárová Eliška</v>
          </cell>
          <cell r="M11" t="str">
            <v>ZS Dublovice</v>
          </cell>
          <cell r="N11">
            <v>2</v>
          </cell>
          <cell r="O11" t="str">
            <v>:</v>
          </cell>
          <cell r="P11">
            <v>35.08</v>
          </cell>
          <cell r="Q11">
            <v>9</v>
          </cell>
          <cell r="R11">
            <v>155.07999999999998</v>
          </cell>
        </row>
        <row r="12">
          <cell r="K12">
            <v>9</v>
          </cell>
          <cell r="L12">
            <v>0</v>
          </cell>
          <cell r="M12" t="str">
            <v>ZS Dublovice</v>
          </cell>
          <cell r="O12" t="str">
            <v>:</v>
          </cell>
          <cell r="Q12">
            <v>0</v>
          </cell>
          <cell r="R12">
            <v>9999</v>
          </cell>
        </row>
        <row r="13">
          <cell r="K13">
            <v>10</v>
          </cell>
          <cell r="L13" t="str">
            <v>Zavadilová Tereza</v>
          </cell>
          <cell r="M13" t="str">
            <v>ZŠ Kosova Hora</v>
          </cell>
          <cell r="N13">
            <v>1</v>
          </cell>
          <cell r="O13" t="str">
            <v>:</v>
          </cell>
          <cell r="P13">
            <v>52.7</v>
          </cell>
          <cell r="Q13">
            <v>40</v>
          </cell>
          <cell r="R13">
            <v>112.7</v>
          </cell>
        </row>
        <row r="14">
          <cell r="K14">
            <v>11</v>
          </cell>
          <cell r="L14" t="str">
            <v>Křivská Tereza</v>
          </cell>
          <cell r="M14" t="str">
            <v>ZŠ Kosova Hora</v>
          </cell>
          <cell r="N14">
            <v>2</v>
          </cell>
          <cell r="O14" t="str">
            <v>:</v>
          </cell>
          <cell r="P14">
            <v>13.29</v>
          </cell>
          <cell r="Q14">
            <v>16</v>
          </cell>
          <cell r="R14">
            <v>133.29</v>
          </cell>
        </row>
        <row r="15">
          <cell r="K15">
            <v>12</v>
          </cell>
          <cell r="L15" t="str">
            <v>Vítková Veronika</v>
          </cell>
          <cell r="M15" t="str">
            <v>ZŠ Kosova Hora</v>
          </cell>
          <cell r="N15">
            <v>2</v>
          </cell>
          <cell r="O15" t="str">
            <v>:</v>
          </cell>
          <cell r="P15">
            <v>0.73</v>
          </cell>
          <cell r="Q15">
            <v>28</v>
          </cell>
          <cell r="R15">
            <v>120.73</v>
          </cell>
        </row>
        <row r="16">
          <cell r="K16">
            <v>13</v>
          </cell>
          <cell r="L16" t="str">
            <v>Cihelková Kateřina</v>
          </cell>
          <cell r="M16" t="str">
            <v>1.ZŠ Sedlčany</v>
          </cell>
          <cell r="N16">
            <v>1</v>
          </cell>
          <cell r="O16" t="str">
            <v>:</v>
          </cell>
          <cell r="P16">
            <v>42.13</v>
          </cell>
          <cell r="Q16">
            <v>61</v>
          </cell>
          <cell r="R16">
            <v>102.13</v>
          </cell>
        </row>
        <row r="17">
          <cell r="K17">
            <v>14</v>
          </cell>
          <cell r="L17" t="str">
            <v>Balane Katarina</v>
          </cell>
          <cell r="M17" t="str">
            <v>1.ZŠ Sedlčany</v>
          </cell>
          <cell r="N17">
            <v>2</v>
          </cell>
          <cell r="O17" t="str">
            <v>:</v>
          </cell>
          <cell r="P17">
            <v>20.72</v>
          </cell>
          <cell r="Q17">
            <v>12</v>
          </cell>
          <cell r="R17">
            <v>140.72</v>
          </cell>
        </row>
        <row r="18">
          <cell r="K18">
            <v>15</v>
          </cell>
          <cell r="L18" t="str">
            <v>Tulachová Viola</v>
          </cell>
          <cell r="M18" t="str">
            <v>1.ZŠ Sedlčany</v>
          </cell>
          <cell r="N18">
            <v>1</v>
          </cell>
          <cell r="O18" t="str">
            <v>:</v>
          </cell>
          <cell r="P18">
            <v>58.05</v>
          </cell>
          <cell r="Q18">
            <v>32</v>
          </cell>
          <cell r="R18">
            <v>118.05</v>
          </cell>
        </row>
        <row r="19">
          <cell r="K19">
            <v>16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  <row r="20">
          <cell r="K20">
            <v>17</v>
          </cell>
          <cell r="L20">
            <v>0</v>
          </cell>
          <cell r="M20">
            <v>0</v>
          </cell>
          <cell r="O20" t="str">
            <v>:</v>
          </cell>
          <cell r="Q20">
            <v>0</v>
          </cell>
          <cell r="R20">
            <v>9999</v>
          </cell>
        </row>
      </sheetData>
      <sheetData sheetId="16">
        <row r="3">
          <cell r="K3" t="str">
            <v>Číslo</v>
          </cell>
          <cell r="L3" t="str">
            <v>Jméno</v>
          </cell>
          <cell r="M3" t="str">
            <v>Škola</v>
          </cell>
          <cell r="N3" t="str">
            <v>Čas</v>
          </cell>
          <cell r="Q3" t="str">
            <v>Body</v>
          </cell>
          <cell r="R3" t="str">
            <v>Přep. čas</v>
          </cell>
        </row>
        <row r="4">
          <cell r="K4">
            <v>101</v>
          </cell>
          <cell r="L4" t="str">
            <v>Doubrava Samuel</v>
          </cell>
          <cell r="M4" t="str">
            <v>ZŠ Petrovice</v>
          </cell>
          <cell r="N4">
            <v>3</v>
          </cell>
          <cell r="O4" t="str">
            <v>:</v>
          </cell>
          <cell r="P4">
            <v>21.66</v>
          </cell>
          <cell r="Q4">
            <v>13</v>
          </cell>
          <cell r="R4">
            <v>201.66</v>
          </cell>
        </row>
        <row r="5">
          <cell r="K5">
            <v>102</v>
          </cell>
          <cell r="L5" t="str">
            <v>Lesák Aleš</v>
          </cell>
          <cell r="M5" t="str">
            <v>ZŠ Petrovice</v>
          </cell>
          <cell r="N5">
            <v>3</v>
          </cell>
          <cell r="O5" t="str">
            <v>:</v>
          </cell>
          <cell r="P5">
            <v>21.08</v>
          </cell>
          <cell r="Q5">
            <v>13</v>
          </cell>
          <cell r="R5">
            <v>201.07999999999998</v>
          </cell>
        </row>
        <row r="6">
          <cell r="K6">
            <v>103</v>
          </cell>
          <cell r="L6" t="str">
            <v>Procházka František</v>
          </cell>
          <cell r="M6" t="str">
            <v>ZŠ Petrovice</v>
          </cell>
          <cell r="N6">
            <v>3</v>
          </cell>
          <cell r="O6" t="str">
            <v>:</v>
          </cell>
          <cell r="P6">
            <v>34.33</v>
          </cell>
          <cell r="Q6">
            <v>9</v>
          </cell>
          <cell r="R6">
            <v>214.32999999999998</v>
          </cell>
        </row>
        <row r="7">
          <cell r="K7">
            <v>104</v>
          </cell>
          <cell r="L7" t="str">
            <v>Procházka David</v>
          </cell>
          <cell r="M7" t="str">
            <v>ZŠ Kamýk nad Vltavou</v>
          </cell>
          <cell r="N7">
            <v>3</v>
          </cell>
          <cell r="O7" t="str">
            <v>:</v>
          </cell>
          <cell r="P7">
            <v>24.22</v>
          </cell>
          <cell r="Q7">
            <v>12</v>
          </cell>
          <cell r="R7">
            <v>204.22</v>
          </cell>
        </row>
        <row r="8">
          <cell r="K8">
            <v>105</v>
          </cell>
          <cell r="L8" t="str">
            <v>Švagr Vojtěch</v>
          </cell>
          <cell r="M8" t="str">
            <v>ZŠ Kamýk nad Vltavou</v>
          </cell>
          <cell r="N8">
            <v>3</v>
          </cell>
          <cell r="O8" t="str">
            <v>:</v>
          </cell>
          <cell r="P8">
            <v>37.57</v>
          </cell>
          <cell r="Q8">
            <v>8</v>
          </cell>
          <cell r="R8">
            <v>217.57</v>
          </cell>
        </row>
        <row r="9">
          <cell r="K9">
            <v>106</v>
          </cell>
          <cell r="L9">
            <v>0</v>
          </cell>
          <cell r="M9" t="str">
            <v>ZŠ Kamýk nad Vltavou</v>
          </cell>
          <cell r="O9" t="str">
            <v>:</v>
          </cell>
          <cell r="Q9">
            <v>0</v>
          </cell>
          <cell r="R9">
            <v>9999</v>
          </cell>
        </row>
        <row r="10">
          <cell r="K10">
            <v>107</v>
          </cell>
          <cell r="L10" t="str">
            <v>Kučera Jan</v>
          </cell>
          <cell r="M10" t="str">
            <v>ZS Dublovice</v>
          </cell>
          <cell r="N10">
            <v>3</v>
          </cell>
          <cell r="O10" t="str">
            <v>:</v>
          </cell>
          <cell r="P10">
            <v>21.91</v>
          </cell>
          <cell r="Q10">
            <v>13</v>
          </cell>
          <cell r="R10">
            <v>201.91</v>
          </cell>
        </row>
        <row r="11">
          <cell r="K11">
            <v>108</v>
          </cell>
          <cell r="L11" t="str">
            <v>Hodouš Daniel</v>
          </cell>
          <cell r="M11" t="str">
            <v>ZS Dublovice</v>
          </cell>
          <cell r="N11">
            <v>3</v>
          </cell>
          <cell r="O11" t="str">
            <v>:</v>
          </cell>
          <cell r="P11">
            <v>23.75</v>
          </cell>
          <cell r="Q11">
            <v>12</v>
          </cell>
          <cell r="R11">
            <v>203.75</v>
          </cell>
        </row>
        <row r="12">
          <cell r="K12">
            <v>109</v>
          </cell>
          <cell r="L12" t="str">
            <v>Plaňanský Jan</v>
          </cell>
          <cell r="M12" t="str">
            <v>ZS Dublovice</v>
          </cell>
          <cell r="N12">
            <v>3</v>
          </cell>
          <cell r="O12" t="str">
            <v>:</v>
          </cell>
          <cell r="P12">
            <v>34.5</v>
          </cell>
          <cell r="Q12">
            <v>9</v>
          </cell>
          <cell r="R12">
            <v>214.5</v>
          </cell>
        </row>
        <row r="13">
          <cell r="K13">
            <v>110</v>
          </cell>
          <cell r="L13" t="str">
            <v>Čihák Adam</v>
          </cell>
          <cell r="M13" t="str">
            <v>ZŠ Kosova Hora</v>
          </cell>
          <cell r="N13">
            <v>3</v>
          </cell>
          <cell r="O13" t="str">
            <v>:</v>
          </cell>
          <cell r="P13">
            <v>35.02</v>
          </cell>
          <cell r="Q13">
            <v>9</v>
          </cell>
          <cell r="R13">
            <v>215.02</v>
          </cell>
        </row>
        <row r="14">
          <cell r="K14">
            <v>111</v>
          </cell>
          <cell r="L14" t="str">
            <v>Dudek Josef</v>
          </cell>
          <cell r="M14" t="str">
            <v>ZŠ Kosova Hora</v>
          </cell>
          <cell r="N14">
            <v>3</v>
          </cell>
          <cell r="O14" t="str">
            <v>:</v>
          </cell>
          <cell r="P14">
            <v>19.98</v>
          </cell>
          <cell r="Q14">
            <v>14</v>
          </cell>
          <cell r="R14">
            <v>199.98</v>
          </cell>
        </row>
        <row r="15">
          <cell r="K15">
            <v>112</v>
          </cell>
          <cell r="L15" t="str">
            <v>Sasse Alex</v>
          </cell>
          <cell r="M15" t="str">
            <v>ZŠ Kosova Hora</v>
          </cell>
          <cell r="N15">
            <v>3</v>
          </cell>
          <cell r="O15" t="str">
            <v>:</v>
          </cell>
          <cell r="P15">
            <v>41.83</v>
          </cell>
          <cell r="Q15">
            <v>6</v>
          </cell>
          <cell r="R15">
            <v>221.82999999999998</v>
          </cell>
        </row>
        <row r="16">
          <cell r="K16">
            <v>113</v>
          </cell>
          <cell r="L16" t="str">
            <v>Petržílka Lukáš</v>
          </cell>
          <cell r="M16" t="str">
            <v>1.ZŠ Sedlčany</v>
          </cell>
          <cell r="N16">
            <v>3</v>
          </cell>
          <cell r="O16" t="str">
            <v>:</v>
          </cell>
          <cell r="P16">
            <v>7.16</v>
          </cell>
          <cell r="Q16">
            <v>22</v>
          </cell>
          <cell r="R16">
            <v>187.16</v>
          </cell>
        </row>
        <row r="17">
          <cell r="K17">
            <v>114</v>
          </cell>
          <cell r="L17" t="str">
            <v>Zítek Jan</v>
          </cell>
          <cell r="M17" t="str">
            <v>1.ZŠ Sedlčany</v>
          </cell>
          <cell r="N17">
            <v>3</v>
          </cell>
          <cell r="O17" t="str">
            <v>:</v>
          </cell>
          <cell r="P17">
            <v>32.66</v>
          </cell>
          <cell r="Q17">
            <v>10</v>
          </cell>
          <cell r="R17">
            <v>212.66</v>
          </cell>
        </row>
        <row r="18">
          <cell r="K18">
            <v>115</v>
          </cell>
          <cell r="L18" t="str">
            <v>Jirák Martin</v>
          </cell>
          <cell r="M18" t="str">
            <v>1.ZŠ Sedlčany</v>
          </cell>
          <cell r="N18">
            <v>3</v>
          </cell>
          <cell r="O18" t="str">
            <v>:</v>
          </cell>
          <cell r="P18">
            <v>12.41</v>
          </cell>
          <cell r="Q18">
            <v>18</v>
          </cell>
          <cell r="R18">
            <v>192.41</v>
          </cell>
        </row>
        <row r="19">
          <cell r="K19">
            <v>117</v>
          </cell>
          <cell r="L19">
            <v>0</v>
          </cell>
          <cell r="M19">
            <v>0</v>
          </cell>
          <cell r="O19" t="str">
            <v>:</v>
          </cell>
          <cell r="Q19">
            <v>0</v>
          </cell>
          <cell r="R19">
            <v>9999</v>
          </cell>
        </row>
      </sheetData>
      <sheetData sheetId="17">
        <row r="3">
          <cell r="C3">
            <v>1</v>
          </cell>
          <cell r="AD3" t="str">
            <v>č. d.</v>
          </cell>
          <cell r="AE3" t="str">
            <v>Škola</v>
          </cell>
          <cell r="AF3" t="str">
            <v>Body</v>
          </cell>
        </row>
        <row r="4">
          <cell r="AD4">
            <v>1</v>
          </cell>
          <cell r="AE4" t="str">
            <v>ZŠ Petrovice</v>
          </cell>
          <cell r="AF4">
            <v>169</v>
          </cell>
        </row>
        <row r="5">
          <cell r="N5">
            <v>95</v>
          </cell>
          <cell r="AD5">
            <v>2</v>
          </cell>
          <cell r="AE5" t="str">
            <v>ZŠ Kamýk nad Vltavou</v>
          </cell>
          <cell r="AF5">
            <v>128</v>
          </cell>
        </row>
        <row r="6">
          <cell r="N6">
            <v>74</v>
          </cell>
          <cell r="AD6">
            <v>3</v>
          </cell>
          <cell r="AE6" t="str">
            <v>ZS Dublovice</v>
          </cell>
          <cell r="AF6">
            <v>181</v>
          </cell>
        </row>
        <row r="7">
          <cell r="N7">
            <v>0</v>
          </cell>
          <cell r="AD7">
            <v>4</v>
          </cell>
          <cell r="AE7" t="str">
            <v>ZŠ Kosova Hora</v>
          </cell>
          <cell r="AF7">
            <v>240</v>
          </cell>
        </row>
        <row r="8">
          <cell r="J8" t="str">
            <v>ZŠ Petrovice</v>
          </cell>
          <cell r="AD8">
            <v>5</v>
          </cell>
          <cell r="AE8" t="str">
            <v>1.ZŠ Sedlčany</v>
          </cell>
          <cell r="AF8">
            <v>249</v>
          </cell>
        </row>
        <row r="9">
          <cell r="AD9">
            <v>6</v>
          </cell>
          <cell r="AE9">
            <v>0</v>
          </cell>
          <cell r="AF9">
            <v>0</v>
          </cell>
        </row>
        <row r="10">
          <cell r="C10">
            <v>2</v>
          </cell>
          <cell r="AD10">
            <v>7</v>
          </cell>
          <cell r="AE10">
            <v>0</v>
          </cell>
          <cell r="AF10">
            <v>0</v>
          </cell>
        </row>
        <row r="11">
          <cell r="AD11">
            <v>8</v>
          </cell>
          <cell r="AE11">
            <v>0</v>
          </cell>
          <cell r="AF11">
            <v>0</v>
          </cell>
        </row>
        <row r="12">
          <cell r="N12">
            <v>59</v>
          </cell>
          <cell r="AD12">
            <v>9</v>
          </cell>
          <cell r="AE12">
            <v>0</v>
          </cell>
          <cell r="AF12">
            <v>0</v>
          </cell>
        </row>
        <row r="13">
          <cell r="N13">
            <v>69</v>
          </cell>
          <cell r="AD13">
            <v>10</v>
          </cell>
          <cell r="AE13">
            <v>0</v>
          </cell>
          <cell r="AF13">
            <v>0</v>
          </cell>
        </row>
        <row r="14">
          <cell r="N14">
            <v>0</v>
          </cell>
          <cell r="AD14">
            <v>11</v>
          </cell>
          <cell r="AE14">
            <v>0</v>
          </cell>
          <cell r="AF14">
            <v>0</v>
          </cell>
        </row>
        <row r="15">
          <cell r="J15" t="str">
            <v>ZŠ Kamýk nad Vltavou</v>
          </cell>
          <cell r="AD15">
            <v>12</v>
          </cell>
          <cell r="AE15">
            <v>0</v>
          </cell>
          <cell r="AF15">
            <v>0</v>
          </cell>
        </row>
        <row r="16">
          <cell r="AD16">
            <v>13</v>
          </cell>
          <cell r="AE16">
            <v>0</v>
          </cell>
          <cell r="AF16">
            <v>0</v>
          </cell>
        </row>
        <row r="17">
          <cell r="C17">
            <v>3</v>
          </cell>
          <cell r="AD17">
            <v>14</v>
          </cell>
          <cell r="AE17">
            <v>0</v>
          </cell>
          <cell r="AF17">
            <v>0</v>
          </cell>
        </row>
        <row r="18">
          <cell r="AD18">
            <v>15</v>
          </cell>
          <cell r="AE18">
            <v>0</v>
          </cell>
          <cell r="AF18">
            <v>0</v>
          </cell>
        </row>
        <row r="19">
          <cell r="N19">
            <v>143</v>
          </cell>
          <cell r="AD19">
            <v>16</v>
          </cell>
          <cell r="AE19">
            <v>0</v>
          </cell>
          <cell r="AF19">
            <v>0</v>
          </cell>
        </row>
        <row r="20">
          <cell r="N20">
            <v>38</v>
          </cell>
          <cell r="AD20">
            <v>17</v>
          </cell>
          <cell r="AE20">
            <v>0</v>
          </cell>
          <cell r="AF20">
            <v>0</v>
          </cell>
        </row>
        <row r="21">
          <cell r="N21">
            <v>0</v>
          </cell>
          <cell r="AD21">
            <v>18</v>
          </cell>
          <cell r="AE21">
            <v>0</v>
          </cell>
          <cell r="AF21">
            <v>0</v>
          </cell>
        </row>
        <row r="22">
          <cell r="J22" t="str">
            <v>ZS Dublovice</v>
          </cell>
        </row>
        <row r="24">
          <cell r="C24">
            <v>4</v>
          </cell>
        </row>
        <row r="26">
          <cell r="N26">
            <v>122</v>
          </cell>
        </row>
        <row r="27">
          <cell r="N27">
            <v>81</v>
          </cell>
        </row>
        <row r="28">
          <cell r="N28">
            <v>118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162</v>
          </cell>
        </row>
        <row r="34">
          <cell r="N34">
            <v>69</v>
          </cell>
        </row>
        <row r="35">
          <cell r="N35">
            <v>99</v>
          </cell>
        </row>
        <row r="36">
          <cell r="J36" t="str">
            <v>1.ZŠ Sedlčany</v>
          </cell>
        </row>
      </sheetData>
      <sheetData sheetId="18">
        <row r="3">
          <cell r="C3">
            <v>1</v>
          </cell>
          <cell r="AC3" t="str">
            <v>č. d.</v>
          </cell>
          <cell r="AD3" t="str">
            <v>Škola</v>
          </cell>
          <cell r="AE3" t="str">
            <v>Body</v>
          </cell>
        </row>
        <row r="4">
          <cell r="AC4">
            <v>1</v>
          </cell>
          <cell r="AD4" t="str">
            <v>ZŠ Petrovice</v>
          </cell>
          <cell r="AE4">
            <v>151</v>
          </cell>
        </row>
        <row r="5">
          <cell r="N5">
            <v>80</v>
          </cell>
          <cell r="AC5">
            <v>2</v>
          </cell>
          <cell r="AD5" t="str">
            <v>ZŠ Kamýk nad Vltavou</v>
          </cell>
          <cell r="AE5">
            <v>124</v>
          </cell>
        </row>
        <row r="6">
          <cell r="N6">
            <v>67</v>
          </cell>
          <cell r="AC6">
            <v>3</v>
          </cell>
          <cell r="AD6" t="str">
            <v>ZS Dublovice</v>
          </cell>
          <cell r="AE6">
            <v>154</v>
          </cell>
        </row>
        <row r="7">
          <cell r="N7">
            <v>71</v>
          </cell>
          <cell r="AC7">
            <v>4</v>
          </cell>
          <cell r="AD7" t="str">
            <v>ZŠ Kosova Hora</v>
          </cell>
          <cell r="AE7">
            <v>141</v>
          </cell>
        </row>
        <row r="8">
          <cell r="J8" t="str">
            <v>ZŠ Petrovice</v>
          </cell>
          <cell r="AC8">
            <v>5</v>
          </cell>
          <cell r="AD8" t="str">
            <v>1.ZŠ Sedlčany</v>
          </cell>
          <cell r="AE8">
            <v>208</v>
          </cell>
        </row>
        <row r="9">
          <cell r="AC9">
            <v>6</v>
          </cell>
          <cell r="AD9">
            <v>0</v>
          </cell>
          <cell r="AE9">
            <v>33</v>
          </cell>
        </row>
        <row r="10">
          <cell r="C10">
            <v>2</v>
          </cell>
          <cell r="AC10">
            <v>7</v>
          </cell>
          <cell r="AD10">
            <v>0</v>
          </cell>
          <cell r="AE10">
            <v>0</v>
          </cell>
        </row>
        <row r="11">
          <cell r="AC11">
            <v>8</v>
          </cell>
          <cell r="AD11">
            <v>0</v>
          </cell>
          <cell r="AE11">
            <v>0</v>
          </cell>
        </row>
        <row r="12">
          <cell r="N12">
            <v>57</v>
          </cell>
          <cell r="AC12">
            <v>9</v>
          </cell>
          <cell r="AD12">
            <v>0</v>
          </cell>
          <cell r="AE12">
            <v>0</v>
          </cell>
        </row>
        <row r="13">
          <cell r="N13">
            <v>67</v>
          </cell>
          <cell r="AC13">
            <v>10</v>
          </cell>
          <cell r="AD13">
            <v>0</v>
          </cell>
          <cell r="AE13">
            <v>0</v>
          </cell>
        </row>
        <row r="14">
          <cell r="N14">
            <v>0</v>
          </cell>
          <cell r="AC14">
            <v>11</v>
          </cell>
          <cell r="AD14">
            <v>0</v>
          </cell>
          <cell r="AE14">
            <v>0</v>
          </cell>
        </row>
        <row r="15">
          <cell r="J15" t="str">
            <v>ZŠ Kamýk nad Vltavou</v>
          </cell>
          <cell r="AC15">
            <v>12</v>
          </cell>
          <cell r="AD15">
            <v>0</v>
          </cell>
          <cell r="AE15">
            <v>0</v>
          </cell>
        </row>
        <row r="16">
          <cell r="AC16">
            <v>13</v>
          </cell>
          <cell r="AD16">
            <v>0</v>
          </cell>
          <cell r="AE16">
            <v>0</v>
          </cell>
        </row>
        <row r="17">
          <cell r="C17">
            <v>3</v>
          </cell>
          <cell r="AC17">
            <v>14</v>
          </cell>
          <cell r="AD17">
            <v>0</v>
          </cell>
          <cell r="AE17">
            <v>0</v>
          </cell>
        </row>
        <row r="18">
          <cell r="AC18">
            <v>15</v>
          </cell>
          <cell r="AD18">
            <v>0</v>
          </cell>
          <cell r="AE18">
            <v>0</v>
          </cell>
        </row>
        <row r="19">
          <cell r="N19">
            <v>82</v>
          </cell>
          <cell r="AC19">
            <v>16</v>
          </cell>
          <cell r="AD19">
            <v>0</v>
          </cell>
          <cell r="AE19">
            <v>0</v>
          </cell>
        </row>
        <row r="20">
          <cell r="N20">
            <v>72</v>
          </cell>
          <cell r="AC20">
            <v>17</v>
          </cell>
          <cell r="AD20">
            <v>0</v>
          </cell>
          <cell r="AE20">
            <v>0</v>
          </cell>
        </row>
        <row r="21">
          <cell r="N21">
            <v>58</v>
          </cell>
          <cell r="AC21">
            <v>18</v>
          </cell>
          <cell r="AD21">
            <v>0</v>
          </cell>
          <cell r="AE21">
            <v>0</v>
          </cell>
        </row>
        <row r="22">
          <cell r="J22" t="str">
            <v>ZS Dublovice</v>
          </cell>
        </row>
        <row r="24">
          <cell r="C24">
            <v>4</v>
          </cell>
        </row>
        <row r="26">
          <cell r="N26">
            <v>57</v>
          </cell>
        </row>
        <row r="27">
          <cell r="N27">
            <v>84</v>
          </cell>
        </row>
        <row r="28">
          <cell r="N28">
            <v>42</v>
          </cell>
        </row>
        <row r="29">
          <cell r="J29" t="str">
            <v>ZŠ Kosova Hora</v>
          </cell>
        </row>
        <row r="31">
          <cell r="C31">
            <v>5</v>
          </cell>
        </row>
        <row r="33">
          <cell r="N33">
            <v>122</v>
          </cell>
        </row>
        <row r="34">
          <cell r="N34">
            <v>47</v>
          </cell>
        </row>
        <row r="35">
          <cell r="N35">
            <v>86</v>
          </cell>
        </row>
        <row r="36">
          <cell r="J36" t="str">
            <v>1.ZŠ Sedlčany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7.8515625" style="0" customWidth="1"/>
    <col min="2" max="2" width="6.8515625" style="0" customWidth="1"/>
    <col min="3" max="3" width="19.8515625" style="0" customWidth="1"/>
    <col min="4" max="4" width="8.28125" style="0" customWidth="1"/>
    <col min="5" max="5" width="4.7109375" style="0" customWidth="1"/>
    <col min="6" max="6" width="8.00390625" style="0" customWidth="1"/>
    <col min="7" max="7" width="7.28125" style="0" customWidth="1"/>
    <col min="8" max="8" width="21.57421875" style="0" customWidth="1"/>
    <col min="9" max="9" width="6.421875" style="0" customWidth="1"/>
    <col min="10" max="10" width="6.8515625" style="0" customWidth="1"/>
    <col min="11" max="11" width="7.8515625" style="0" customWidth="1"/>
    <col min="12" max="12" width="6.140625" style="0" customWidth="1"/>
    <col min="13" max="13" width="20.8515625" style="0" customWidth="1"/>
    <col min="14" max="14" width="7.00390625" style="0" customWidth="1"/>
  </cols>
  <sheetData>
    <row r="1" spans="1:14" ht="15.75">
      <c r="A1" s="7" t="s">
        <v>7</v>
      </c>
      <c r="B1" s="7"/>
      <c r="C1" s="7"/>
      <c r="D1" s="7"/>
      <c r="F1" s="7" t="s">
        <v>8</v>
      </c>
      <c r="G1" s="7"/>
      <c r="H1" s="7"/>
      <c r="I1" s="7"/>
      <c r="K1" s="7" t="s">
        <v>9</v>
      </c>
      <c r="L1" s="7"/>
      <c r="M1" s="7"/>
      <c r="N1" s="7"/>
    </row>
    <row r="3" spans="1:14" ht="15.75">
      <c r="A3" s="1" t="s">
        <v>3</v>
      </c>
      <c r="B3" s="1" t="s">
        <v>4</v>
      </c>
      <c r="C3" s="1" t="s">
        <v>5</v>
      </c>
      <c r="D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3</v>
      </c>
      <c r="L3" s="1" t="s">
        <v>4</v>
      </c>
      <c r="M3" s="1" t="s">
        <v>5</v>
      </c>
      <c r="N3" s="1" t="s">
        <v>6</v>
      </c>
    </row>
    <row r="4" spans="1:14" ht="12.75">
      <c r="A4" s="2">
        <v>1</v>
      </c>
      <c r="B4" s="2">
        <v>1</v>
      </c>
      <c r="C4" s="2" t="str">
        <f>'[6]tabdružstevd'!$H$8</f>
        <v>ZŠ Petrovice</v>
      </c>
      <c r="D4" s="2">
        <f>'[6]tabdružstevd'!$L$8</f>
        <v>147</v>
      </c>
      <c r="F4" s="2">
        <v>1</v>
      </c>
      <c r="G4" s="2">
        <v>4</v>
      </c>
      <c r="H4" s="2" t="str">
        <f>'[6]tabdružstevch'!$H$29</f>
        <v>1. ZŠ Sedlčany</v>
      </c>
      <c r="I4" s="2">
        <f>'[6]tabdružstevch'!$L$29</f>
        <v>42</v>
      </c>
      <c r="K4" s="2">
        <v>1</v>
      </c>
      <c r="L4" s="2">
        <v>1</v>
      </c>
      <c r="M4" s="2" t="str">
        <f>'[6]tabdružstevch'!$H$8</f>
        <v>ZŠ Petrovice</v>
      </c>
      <c r="N4" s="2">
        <f>('[6]tabdružstevd'!$L$8)+('[6]tabdružstevch'!$L$8)</f>
        <v>177</v>
      </c>
    </row>
    <row r="5" spans="1:14" ht="12.75">
      <c r="A5" s="2">
        <v>2</v>
      </c>
      <c r="B5" s="2">
        <v>4</v>
      </c>
      <c r="C5" s="2" t="str">
        <f>'[6]tabdružstevd'!$H$29</f>
        <v>1. ZŠ Sedlčany</v>
      </c>
      <c r="D5" s="2">
        <f>'[6]tabdružstevd'!$L$29</f>
        <v>131</v>
      </c>
      <c r="F5" s="2">
        <v>2</v>
      </c>
      <c r="G5" s="2">
        <v>3</v>
      </c>
      <c r="H5" s="2" t="str">
        <f>'[6]tabdružstevch'!$H$22</f>
        <v>ZŠ Dublovice</v>
      </c>
      <c r="I5" s="2">
        <f>'[6]tabdružstevch'!$L$22</f>
        <v>37</v>
      </c>
      <c r="K5" s="2">
        <v>2</v>
      </c>
      <c r="L5" s="2">
        <v>3</v>
      </c>
      <c r="M5" s="2" t="str">
        <f>'[6]tabdružstevch'!$H$29</f>
        <v>1. ZŠ Sedlčany</v>
      </c>
      <c r="N5" s="2">
        <f>('[6]tabdružstevd'!$L$29)+('[6]tabdružstevch'!$L$29)</f>
        <v>173</v>
      </c>
    </row>
    <row r="6" spans="1:14" ht="12.75">
      <c r="A6" s="2">
        <v>3</v>
      </c>
      <c r="B6" s="2">
        <v>6</v>
      </c>
      <c r="C6" s="2" t="str">
        <f>'[6]tabdružstevd'!$H$15</f>
        <v>ZŠ Kamýk nad Vltavou</v>
      </c>
      <c r="D6" s="2">
        <f>'[6]tabdružstevd'!$L$15</f>
        <v>72</v>
      </c>
      <c r="F6" s="2">
        <v>3</v>
      </c>
      <c r="G6" s="2">
        <v>2</v>
      </c>
      <c r="H6" s="2" t="str">
        <f>'[6]tabdružstevch'!$H$8</f>
        <v>ZŠ Petrovice</v>
      </c>
      <c r="I6" s="2">
        <f>'[6]tabdružstevch'!$L$8</f>
        <v>30</v>
      </c>
      <c r="K6" s="2">
        <v>3</v>
      </c>
      <c r="L6" s="2">
        <v>7</v>
      </c>
      <c r="M6" s="2" t="str">
        <f>'[6]tabdružstevch'!$H$22</f>
        <v>ZŠ Dublovice</v>
      </c>
      <c r="N6" s="2">
        <f>('[6]tabdružstevd'!$L$22)+('[6]tabdružstevch'!$L$22)</f>
        <v>95</v>
      </c>
    </row>
    <row r="7" spans="1:14" ht="12.75">
      <c r="A7" s="2">
        <v>4</v>
      </c>
      <c r="B7" s="2">
        <v>7</v>
      </c>
      <c r="C7" s="2" t="str">
        <f>'[6]tabdružstevd'!$H$22</f>
        <v>ZŠ Dublovice</v>
      </c>
      <c r="D7" s="2">
        <f>'[6]tabdružstevd'!$L$22</f>
        <v>58</v>
      </c>
      <c r="F7" s="2">
        <v>4</v>
      </c>
      <c r="G7" s="2">
        <v>6</v>
      </c>
      <c r="H7" s="2" t="str">
        <f>'[6]tabdružstevch'!$H$15</f>
        <v>ZŠ Kamýk nad Vltavou</v>
      </c>
      <c r="I7" s="2">
        <f>'[6]tabdružstevch'!$L$36</f>
        <v>0</v>
      </c>
      <c r="K7" s="2">
        <v>4</v>
      </c>
      <c r="L7" s="2">
        <v>5</v>
      </c>
      <c r="M7" s="2" t="str">
        <f>'[6]tabdružstevch'!$H$15</f>
        <v>ZŠ Kamýk nad Vltavou</v>
      </c>
      <c r="N7" s="2">
        <f>('[6]tabdružstevd'!$L$15)+('[6]tabdružstevch'!$L$15)</f>
        <v>72</v>
      </c>
    </row>
    <row r="8" spans="1:14" ht="12.75">
      <c r="A8" s="2"/>
      <c r="B8" s="2"/>
      <c r="C8" s="2"/>
      <c r="D8" s="2"/>
      <c r="F8" s="2"/>
      <c r="G8" s="2"/>
      <c r="H8" s="2"/>
      <c r="I8" s="2"/>
      <c r="K8" s="2"/>
      <c r="L8" s="2"/>
      <c r="M8" s="2"/>
      <c r="N8" s="2"/>
    </row>
    <row r="9" spans="1:14" ht="12.75">
      <c r="A9" s="2"/>
      <c r="B9" s="2"/>
      <c r="C9" s="2"/>
      <c r="D9" s="2"/>
      <c r="F9" s="2"/>
      <c r="G9" s="2"/>
      <c r="H9" s="2"/>
      <c r="I9" s="3"/>
      <c r="K9" s="2"/>
      <c r="L9" s="2"/>
      <c r="M9" s="2"/>
      <c r="N9" s="2"/>
    </row>
  </sheetData>
  <sheetProtection/>
  <mergeCells count="3">
    <mergeCell ref="A1:D1"/>
    <mergeCell ref="F1:I1"/>
    <mergeCell ref="K1:N1"/>
  </mergeCells>
  <printOptions/>
  <pageMargins left="0.29" right="0.2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3" width="25.28125" style="0" customWidth="1"/>
    <col min="4" max="4" width="21.28125" style="0" customWidth="1"/>
    <col min="10" max="10" width="20.140625" style="0" customWidth="1"/>
    <col min="11" max="11" width="20.140625" style="0" bestFit="1" customWidth="1"/>
  </cols>
  <sheetData>
    <row r="1" spans="1:12" ht="18">
      <c r="A1" s="8" t="s">
        <v>27</v>
      </c>
      <c r="B1" s="8"/>
      <c r="C1" s="8"/>
      <c r="D1" s="8"/>
      <c r="E1" s="8"/>
      <c r="F1" s="4"/>
      <c r="G1" s="4"/>
      <c r="H1" s="8" t="s">
        <v>27</v>
      </c>
      <c r="I1" s="8"/>
      <c r="J1" s="8"/>
      <c r="K1" s="8"/>
      <c r="L1" s="8"/>
    </row>
    <row r="2" spans="1:12" ht="15">
      <c r="A2" s="9" t="s">
        <v>20</v>
      </c>
      <c r="B2" s="9"/>
      <c r="C2" s="9"/>
      <c r="D2" s="9"/>
      <c r="E2" s="9"/>
      <c r="F2" s="5"/>
      <c r="H2" s="9" t="s">
        <v>21</v>
      </c>
      <c r="I2" s="9"/>
      <c r="J2" s="9"/>
      <c r="K2" s="9"/>
      <c r="L2" s="9"/>
    </row>
    <row r="3" spans="1:12" ht="15.75">
      <c r="A3" s="1" t="s">
        <v>3</v>
      </c>
      <c r="B3" s="1" t="s">
        <v>22</v>
      </c>
      <c r="C3" s="1" t="s">
        <v>23</v>
      </c>
      <c r="D3" s="1" t="s">
        <v>5</v>
      </c>
      <c r="E3" s="1" t="s">
        <v>6</v>
      </c>
      <c r="F3" s="1"/>
      <c r="H3" s="1" t="s">
        <v>3</v>
      </c>
      <c r="I3" s="1" t="s">
        <v>22</v>
      </c>
      <c r="J3" s="1" t="s">
        <v>23</v>
      </c>
      <c r="K3" s="1" t="s">
        <v>5</v>
      </c>
      <c r="L3" s="1" t="s">
        <v>6</v>
      </c>
    </row>
    <row r="4" spans="1:12" ht="12.75">
      <c r="A4" s="2">
        <v>1</v>
      </c>
      <c r="B4" s="2">
        <v>4</v>
      </c>
      <c r="C4" t="str">
        <f>VLOOKUP(B4,'[10]List4'!$K$3:$O$57,2)</f>
        <v>Jiráčková Aneta</v>
      </c>
      <c r="D4" t="str">
        <f>VLOOKUP(B4,'[10]List4'!$K$3:$O$57,3)</f>
        <v>ZŠ Kamýk nad Vltavou</v>
      </c>
      <c r="E4" s="2">
        <f>VLOOKUP(B4,'[10]List4'!$K$3:$O$57,5)+VLOOKUP(B4,'[10]List8'!$K$3:$R$57,8)+VLOOKUP(B4,'[10]List12'!$K$3:$R$57,8)+VLOOKUP(B4,'[10]List16'!$K$3:$R$57,7)</f>
        <v>184</v>
      </c>
      <c r="F4" s="2"/>
      <c r="H4" s="2">
        <v>1</v>
      </c>
      <c r="I4" s="2">
        <v>114</v>
      </c>
      <c r="J4" t="str">
        <f>VLOOKUP(I4,'[10]List5'!$K$3:$O$57,2)</f>
        <v>Svoboda Tomáš</v>
      </c>
      <c r="K4" t="str">
        <f>VLOOKUP(I4,'[10]List5'!$K$3:$O$57,3)</f>
        <v>1.ZŠ Sedlčany</v>
      </c>
      <c r="L4" s="2">
        <f>VLOOKUP(I4,'[10]List5'!$K$3:$O$57,5)+VLOOKUP(I4,'[10]List9'!$K$3:$R$57,8)+VLOOKUP(I4,'[10]List13'!$K$3:$R$57,8)+VLOOKUP(I4,'[10]List17'!$K$3:$R$57,7)</f>
        <v>159</v>
      </c>
    </row>
    <row r="5" spans="1:12" ht="12.75">
      <c r="A5" s="2">
        <v>2</v>
      </c>
      <c r="B5" s="2">
        <v>1</v>
      </c>
      <c r="C5" t="str">
        <f>VLOOKUP(B5,'[10]List4'!$K$3:$O$57,2)</f>
        <v>Sejpalová Olga</v>
      </c>
      <c r="D5" t="str">
        <f>VLOOKUP(B5,'[10]List4'!$K$3:$O$57,3)</f>
        <v>ZŠ Petrovice</v>
      </c>
      <c r="E5" s="2">
        <f>VLOOKUP(B5,'[10]List4'!$K$3:$O$57,5)+VLOOKUP(B5,'[10]List8'!$K$3:$R$57,8)+VLOOKUP(B5,'[10]List12'!$K$3:$R$57,8)+VLOOKUP(B5,'[10]List16'!$K$3:$R$57,7)</f>
        <v>170</v>
      </c>
      <c r="F5" s="2"/>
      <c r="H5" s="2">
        <v>2</v>
      </c>
      <c r="I5" s="2">
        <v>111</v>
      </c>
      <c r="J5" t="str">
        <f>VLOOKUP(I5,'[10]List5'!$K$3:$O$57,2)</f>
        <v>Kopáček Patrik</v>
      </c>
      <c r="K5" t="str">
        <f>VLOOKUP(I5,'[10]List5'!$K$3:$O$57,3)</f>
        <v>ZŠ Kosova Hora</v>
      </c>
      <c r="L5" s="2">
        <f>VLOOKUP(I5,'[10]List5'!$K$3:$O$57,5)+VLOOKUP(I5,'[10]List9'!$K$3:$R$57,8)+VLOOKUP(I5,'[10]List13'!$K$3:$R$57,8)+VLOOKUP(I5,'[10]List17'!$K$3:$R$57,7)</f>
        <v>134</v>
      </c>
    </row>
    <row r="6" spans="1:12" ht="12.75">
      <c r="A6" s="2">
        <v>3</v>
      </c>
      <c r="B6" s="2">
        <v>13</v>
      </c>
      <c r="C6" t="str">
        <f>VLOOKUP(B6,'[10]List4'!$K$3:$O$57,2)</f>
        <v>Janečková Petra</v>
      </c>
      <c r="D6" t="str">
        <f>VLOOKUP(B6,'[10]List4'!$K$3:$O$57,3)</f>
        <v>1.ZŠ Sedlčany</v>
      </c>
      <c r="E6" s="2">
        <f>VLOOKUP(B6,'[10]List4'!$K$3:$O$57,5)+VLOOKUP(B6,'[10]List8'!$K$3:$R$57,8)+VLOOKUP(B6,'[10]List12'!$K$3:$R$57,8)+VLOOKUP(B6,'[10]List16'!$K$3:$R$57,7)</f>
        <v>168</v>
      </c>
      <c r="F6" s="2"/>
      <c r="H6" s="2">
        <v>3</v>
      </c>
      <c r="I6" s="2">
        <v>110</v>
      </c>
      <c r="J6" t="str">
        <f>VLOOKUP(I6,'[10]List5'!$K$3:$O$57,2)</f>
        <v>Pflégr Richard</v>
      </c>
      <c r="K6" t="str">
        <f>VLOOKUP(I6,'[10]List5'!$K$3:$O$57,3)</f>
        <v>ZŠ Kosova Hora</v>
      </c>
      <c r="L6" s="2">
        <f>VLOOKUP(I6,'[10]List5'!$K$3:$O$57,5)+VLOOKUP(I6,'[10]List9'!$K$3:$R$57,8)+VLOOKUP(I6,'[10]List13'!$K$3:$R$57,8)+VLOOKUP(I6,'[10]List17'!$K$3:$R$57,7)</f>
        <v>126</v>
      </c>
    </row>
    <row r="7" spans="1:12" ht="12.75">
      <c r="A7" s="2">
        <v>4</v>
      </c>
      <c r="B7" s="2">
        <v>10</v>
      </c>
      <c r="C7" t="str">
        <f>VLOOKUP(B7,'[10]List4'!$K$3:$O$57,2)</f>
        <v>Süsserová Gabriela</v>
      </c>
      <c r="D7" t="str">
        <f>VLOOKUP(B7,'[10]List4'!$K$3:$O$57,3)</f>
        <v>ZŠ Kosova Hora</v>
      </c>
      <c r="E7" s="2">
        <f>VLOOKUP(B7,'[10]List4'!$K$3:$O$57,5)+VLOOKUP(B7,'[10]List8'!$K$3:$R$57,8)+VLOOKUP(B7,'[10]List12'!$K$3:$R$57,8)+VLOOKUP(B7,'[10]List16'!$K$3:$R$57,7)</f>
        <v>163</v>
      </c>
      <c r="F7" s="2"/>
      <c r="H7" s="2">
        <v>4</v>
      </c>
      <c r="I7" s="2">
        <v>105</v>
      </c>
      <c r="J7" t="str">
        <f>VLOOKUP(I7,'[10]List5'!$K$3:$O$57,2)</f>
        <v>Doubrava Petr</v>
      </c>
      <c r="K7" t="str">
        <f>VLOOKUP(I7,'[10]List5'!$K$3:$O$57,3)</f>
        <v>ZŠ Kamýk nad Vltavou</v>
      </c>
      <c r="L7" s="2">
        <f>VLOOKUP(I7,'[10]List5'!$K$3:$O$57,5)+VLOOKUP(I7,'[10]List9'!$K$3:$R$57,8)+VLOOKUP(I7,'[10]List13'!$K$3:$R$57,8)+VLOOKUP(I7,'[10]List17'!$K$3:$R$57,7)</f>
        <v>125</v>
      </c>
    </row>
    <row r="8" spans="1:12" ht="12.75">
      <c r="A8" s="2">
        <v>5</v>
      </c>
      <c r="B8" s="2">
        <v>14</v>
      </c>
      <c r="C8" t="str">
        <f>VLOOKUP(B8,'[10]List4'!$K$3:$O$57,2)</f>
        <v>Peterková Lucie</v>
      </c>
      <c r="D8" t="str">
        <f>VLOOKUP(B8,'[10]List4'!$K$3:$O$57,3)</f>
        <v>1.ZŠ Sedlčany</v>
      </c>
      <c r="E8" s="2">
        <f>VLOOKUP(B8,'[10]List4'!$K$3:$O$57,5)+VLOOKUP(B8,'[10]List8'!$K$3:$R$57,8)+VLOOKUP(B8,'[10]List12'!$K$3:$R$57,8)+VLOOKUP(B8,'[10]List16'!$K$3:$R$57,7)</f>
        <v>160</v>
      </c>
      <c r="F8" s="2"/>
      <c r="H8" s="2">
        <v>5</v>
      </c>
      <c r="I8" s="2">
        <v>113</v>
      </c>
      <c r="J8" t="str">
        <f>VLOOKUP(I8,'[10]List5'!$K$3:$O$57,2)</f>
        <v>Břečka Jakub</v>
      </c>
      <c r="K8" t="str">
        <f>VLOOKUP(I8,'[10]List5'!$K$3:$O$57,3)</f>
        <v>1.ZŠ Sedlčany</v>
      </c>
      <c r="L8" s="2">
        <f>VLOOKUP(I8,'[10]List5'!$K$3:$O$57,5)+VLOOKUP(I8,'[10]List9'!$K$3:$R$57,8)+VLOOKUP(I8,'[10]List13'!$K$3:$R$57,8)+VLOOKUP(I8,'[10]List17'!$K$3:$R$57,7)</f>
        <v>122</v>
      </c>
    </row>
    <row r="9" spans="1:12" ht="12.75">
      <c r="A9" s="2">
        <v>6</v>
      </c>
      <c r="B9" s="2">
        <v>12</v>
      </c>
      <c r="C9" t="str">
        <f>VLOOKUP(B9,'[10]List4'!$K$3:$O$57,2)</f>
        <v>Broučková Alena</v>
      </c>
      <c r="D9" t="str">
        <f>VLOOKUP(B9,'[10]List4'!$K$3:$O$57,3)</f>
        <v>ZŠ Kosova Hora</v>
      </c>
      <c r="E9" s="2">
        <f>VLOOKUP(B9,'[10]List4'!$K$3:$O$57,5)+VLOOKUP(B9,'[10]List8'!$K$3:$R$57,8)+VLOOKUP(B9,'[10]List12'!$K$3:$R$57,8)+VLOOKUP(B9,'[10]List16'!$K$3:$R$57,7)</f>
        <v>159</v>
      </c>
      <c r="F9" s="2"/>
      <c r="H9" s="2">
        <v>6</v>
      </c>
      <c r="I9" s="2">
        <v>104</v>
      </c>
      <c r="J9" t="str">
        <f>VLOOKUP(I9,'[10]List5'!$K$3:$O$57,2)</f>
        <v>Balek Filip</v>
      </c>
      <c r="K9" t="str">
        <f>VLOOKUP(I9,'[10]List5'!$K$3:$O$57,3)</f>
        <v>ZŠ Kamýk nad Vltavou</v>
      </c>
      <c r="L9" s="2">
        <f>VLOOKUP(I9,'[10]List5'!$K$3:$O$57,5)+VLOOKUP(I9,'[10]List9'!$K$3:$R$57,8)+VLOOKUP(I9,'[10]List13'!$K$3:$R$57,8)+VLOOKUP(I9,'[10]List17'!$K$3:$R$57,7)</f>
        <v>118</v>
      </c>
    </row>
    <row r="10" spans="1:12" ht="12.75">
      <c r="A10" s="2">
        <v>7</v>
      </c>
      <c r="B10" s="2">
        <v>15</v>
      </c>
      <c r="C10" t="str">
        <f>VLOOKUP(B10,'[10]List4'!$K$3:$O$57,2)</f>
        <v>Neradová Markéta</v>
      </c>
      <c r="D10" t="str">
        <f>VLOOKUP(B10,'[10]List4'!$K$3:$O$57,3)</f>
        <v>1.ZŠ Sedlčany</v>
      </c>
      <c r="E10" s="2">
        <f>VLOOKUP(B10,'[10]List4'!$K$3:$O$57,5)+VLOOKUP(B10,'[10]List8'!$K$3:$R$57,8)+VLOOKUP(B10,'[10]List12'!$K$3:$R$57,8)+VLOOKUP(B10,'[10]List16'!$K$3:$R$57,7)</f>
        <v>152</v>
      </c>
      <c r="F10" s="2"/>
      <c r="H10" s="2">
        <v>7</v>
      </c>
      <c r="I10" s="2">
        <v>115</v>
      </c>
      <c r="J10" t="str">
        <f>VLOOKUP(I10,'[10]List5'!$K$3:$O$57,2)</f>
        <v>Bartoš Jan</v>
      </c>
      <c r="K10" t="str">
        <f>VLOOKUP(I10,'[10]List5'!$K$3:$O$57,3)</f>
        <v>1.ZŠ Sedlčany</v>
      </c>
      <c r="L10" s="2">
        <f>VLOOKUP(I10,'[10]List5'!$K$3:$O$57,5)+VLOOKUP(I10,'[10]List9'!$K$3:$R$57,8)+VLOOKUP(I10,'[10]List13'!$K$3:$R$57,8)+VLOOKUP(I10,'[10]List17'!$K$3:$R$57,7)</f>
        <v>117</v>
      </c>
    </row>
    <row r="11" spans="1:12" ht="12.75">
      <c r="A11" s="2">
        <v>8</v>
      </c>
      <c r="B11" s="2">
        <v>11</v>
      </c>
      <c r="C11" t="str">
        <f>VLOOKUP(B11,'[10]List4'!$K$3:$O$57,2)</f>
        <v>Žirovnická Tereza</v>
      </c>
      <c r="D11" t="str">
        <f>VLOOKUP(B11,'[10]List4'!$K$3:$O$57,3)</f>
        <v>ZŠ Kosova Hora</v>
      </c>
      <c r="E11" s="2">
        <f>VLOOKUP(B11,'[10]List4'!$K$3:$O$57,5)+VLOOKUP(B11,'[10]List8'!$K$3:$R$57,8)+VLOOKUP(B11,'[10]List12'!$K$3:$R$57,8)+VLOOKUP(B11,'[10]List16'!$K$3:$R$57,7)</f>
        <v>150</v>
      </c>
      <c r="F11" s="2"/>
      <c r="H11" s="2">
        <v>8</v>
      </c>
      <c r="I11" s="2">
        <v>106</v>
      </c>
      <c r="J11" t="str">
        <f>VLOOKUP(I11,'[10]List5'!$K$3:$O$57,2)</f>
        <v>Petrásek Michal</v>
      </c>
      <c r="K11" t="str">
        <f>VLOOKUP(I11,'[10]List5'!$K$3:$O$57,3)</f>
        <v>ZŠ Kamýk nad Vltavou</v>
      </c>
      <c r="L11" s="2">
        <f>VLOOKUP(I11,'[10]List5'!$K$3:$O$57,5)+VLOOKUP(I11,'[10]List9'!$K$3:$R$57,8)+VLOOKUP(I11,'[10]List13'!$K$3:$R$57,8)+VLOOKUP(I11,'[10]List17'!$K$3:$R$57,7)</f>
        <v>113</v>
      </c>
    </row>
    <row r="12" spans="1:12" ht="12.75">
      <c r="A12" s="2">
        <v>9</v>
      </c>
      <c r="B12" s="2">
        <v>2</v>
      </c>
      <c r="C12" t="str">
        <f>VLOOKUP(B12,'[10]List4'!$K$3:$O$57,2)</f>
        <v>Kohoutová Andrea</v>
      </c>
      <c r="D12" t="str">
        <f>VLOOKUP(B12,'[10]List4'!$K$3:$O$57,3)</f>
        <v>ZŠ Petrovice</v>
      </c>
      <c r="E12" s="2">
        <f>VLOOKUP(B12,'[10]List4'!$K$3:$O$57,5)+VLOOKUP(B12,'[10]List8'!$K$3:$R$57,8)+VLOOKUP(B12,'[10]List12'!$K$3:$R$57,8)+VLOOKUP(B12,'[10]List16'!$K$3:$R$57,7)</f>
        <v>124</v>
      </c>
      <c r="F12" s="2"/>
      <c r="H12" s="2">
        <v>9</v>
      </c>
      <c r="I12" s="2">
        <v>112</v>
      </c>
      <c r="J12" t="str">
        <f>VLOOKUP(I12,'[10]List5'!$K$3:$O$57,2)</f>
        <v>Kouklík Jakub</v>
      </c>
      <c r="K12" t="str">
        <f>VLOOKUP(I12,'[10]List5'!$K$3:$O$57,3)</f>
        <v>ZŠ Kosova Hora</v>
      </c>
      <c r="L12" s="2">
        <f>VLOOKUP(I12,'[10]List5'!$K$3:$O$57,5)+VLOOKUP(I12,'[10]List9'!$K$3:$R$57,8)+VLOOKUP(I12,'[10]List13'!$K$3:$R$57,8)+VLOOKUP(I12,'[10]List17'!$K$3:$R$57,7)</f>
        <v>140</v>
      </c>
    </row>
    <row r="13" spans="1:12" ht="12.75">
      <c r="A13" s="2">
        <v>10</v>
      </c>
      <c r="B13" s="2">
        <v>5</v>
      </c>
      <c r="C13" t="str">
        <f>VLOOKUP(B13,'[10]List4'!$K$3:$O$57,2)</f>
        <v>Skokanová Marie</v>
      </c>
      <c r="D13" t="str">
        <f>VLOOKUP(B13,'[10]List4'!$K$3:$O$57,3)</f>
        <v>ZŠ Kamýk nad Vltavou</v>
      </c>
      <c r="E13" s="2">
        <f>VLOOKUP(B13,'[10]List4'!$K$3:$O$57,5)+VLOOKUP(B13,'[10]List8'!$K$3:$R$57,8)+VLOOKUP(B13,'[10]List12'!$K$3:$R$57,8)+VLOOKUP(B13,'[10]List16'!$K$3:$R$57,7)</f>
        <v>100</v>
      </c>
      <c r="F13" s="2"/>
      <c r="H13" s="2">
        <v>10</v>
      </c>
      <c r="I13" s="2">
        <v>109</v>
      </c>
      <c r="J13" t="str">
        <f>VLOOKUP(I13,'[10]List5'!$K$3:$O$57,2)</f>
        <v>Spilka Ondřej</v>
      </c>
      <c r="K13" t="str">
        <f>VLOOKUP(I13,'[10]List5'!$K$3:$O$57,3)</f>
        <v>ZŠ Dublovice</v>
      </c>
      <c r="L13" s="2">
        <f>VLOOKUP(I13,'[10]List5'!$K$3:$O$57,5)+VLOOKUP(I13,'[10]List9'!$K$3:$R$57,8)+VLOOKUP(I13,'[10]List13'!$K$3:$R$57,8)+VLOOKUP(I13,'[10]List17'!$K$3:$R$57,7)</f>
        <v>92</v>
      </c>
    </row>
    <row r="14" spans="1:12" ht="12.75">
      <c r="A14" s="2">
        <v>11</v>
      </c>
      <c r="B14" s="2">
        <v>7</v>
      </c>
      <c r="C14" t="str">
        <f>VLOOKUP(B14,'[10]List4'!$K$3:$O$57,2)</f>
        <v>Černá Lucie</v>
      </c>
      <c r="D14" t="str">
        <f>VLOOKUP(B14,'[10]List4'!$K$3:$O$57,3)</f>
        <v>ZŠ Dublovice</v>
      </c>
      <c r="E14" s="2">
        <f>VLOOKUP(B14,'[10]List4'!$K$3:$O$57,5)+VLOOKUP(B14,'[10]List8'!$K$3:$R$57,8)+VLOOKUP(B14,'[10]List12'!$K$3:$R$57,8)+VLOOKUP(B14,'[10]List16'!$K$3:$R$57,7)</f>
        <v>90</v>
      </c>
      <c r="F14" s="2"/>
      <c r="H14" s="2">
        <v>11</v>
      </c>
      <c r="I14" s="2">
        <v>107</v>
      </c>
      <c r="J14" t="str">
        <f>VLOOKUP(I14,'[10]List5'!$K$3:$O$57,2)</f>
        <v>Burian Štěpán</v>
      </c>
      <c r="K14" t="str">
        <f>VLOOKUP(I14,'[10]List5'!$K$3:$O$57,3)</f>
        <v>ZŠ Dublovice</v>
      </c>
      <c r="L14" s="2">
        <f>VLOOKUP(I14,'[10]List5'!$K$3:$O$57,5)+VLOOKUP(I14,'[10]List9'!$K$3:$R$57,8)+VLOOKUP(I14,'[10]List13'!$K$3:$R$57,8)+VLOOKUP(I14,'[10]List17'!$K$3:$R$57,7)</f>
        <v>81</v>
      </c>
    </row>
    <row r="15" spans="1:12" ht="12.75">
      <c r="A15" s="2">
        <v>12</v>
      </c>
      <c r="B15" s="2">
        <v>6</v>
      </c>
      <c r="C15" t="str">
        <f>VLOOKUP(B15,'[10]List4'!$K$3:$O$57,2)</f>
        <v>Cintulová Barbora</v>
      </c>
      <c r="D15" t="str">
        <f>VLOOKUP(B15,'[10]List4'!$K$3:$O$57,3)</f>
        <v>ZŠ Kamýk nad Vltavou</v>
      </c>
      <c r="E15" s="2">
        <f>VLOOKUP(B15,'[10]List4'!$K$3:$O$57,5)+VLOOKUP(B15,'[10]List8'!$K$3:$R$57,8)+VLOOKUP(B15,'[10]List12'!$K$3:$R$57,8)+VLOOKUP(B15,'[10]List16'!$K$3:$R$57,7)</f>
        <v>62</v>
      </c>
      <c r="F15" s="2"/>
      <c r="H15" s="2">
        <v>12</v>
      </c>
      <c r="I15" s="2">
        <v>101</v>
      </c>
      <c r="J15" t="str">
        <f>VLOOKUP(I15,'[10]List5'!$K$3:$O$57,2)</f>
        <v>Holan MARTIN</v>
      </c>
      <c r="K15" t="str">
        <f>VLOOKUP(I15,'[10]List5'!$K$3:$O$57,3)</f>
        <v>ZŠ Petrovice</v>
      </c>
      <c r="L15" s="2">
        <f>VLOOKUP(I15,'[10]List5'!$K$3:$O$57,5)+VLOOKUP(I15,'[10]List9'!$K$3:$R$57,8)+VLOOKUP(I15,'[10]List13'!$K$3:$R$57,8)+VLOOKUP(I15,'[10]List17'!$K$3:$R$57,7)</f>
        <v>81</v>
      </c>
    </row>
    <row r="16" spans="1:12" ht="12.75">
      <c r="A16" s="2">
        <v>13</v>
      </c>
      <c r="B16" s="2">
        <v>3</v>
      </c>
      <c r="C16" t="str">
        <f>VLOOKUP(B16,'[10]List4'!$K$3:$O$57,2)</f>
        <v>Soukupová Michaela</v>
      </c>
      <c r="D16" t="str">
        <f>VLOOKUP(B16,'[10]List4'!$K$3:$O$57,3)</f>
        <v>ZŠ Petrovice</v>
      </c>
      <c r="E16" s="2">
        <v>0</v>
      </c>
      <c r="F16" s="2"/>
      <c r="H16" s="2">
        <v>13</v>
      </c>
      <c r="I16" s="2">
        <v>108</v>
      </c>
      <c r="J16" t="str">
        <f>VLOOKUP(I16,'[10]List5'!$K$3:$O$57,2)</f>
        <v>Rucki Matyáš</v>
      </c>
      <c r="K16" t="str">
        <f>VLOOKUP(I16,'[10]List5'!$K$3:$O$57,3)</f>
        <v>ZŠ Dublovice</v>
      </c>
      <c r="L16" s="2">
        <f>VLOOKUP(I16,'[10]List5'!$K$3:$O$57,5)+VLOOKUP(I16,'[10]List9'!$K$3:$R$57,8)+VLOOKUP(I16,'[10]List13'!$K$3:$R$57,8)+VLOOKUP(I16,'[10]List17'!$K$3:$R$57,7)</f>
        <v>70</v>
      </c>
    </row>
    <row r="17" spans="1:12" ht="12.75">
      <c r="A17" s="2">
        <v>14</v>
      </c>
      <c r="B17" s="2">
        <v>16</v>
      </c>
      <c r="C17">
        <f>VLOOKUP(B17,'[10]List4'!$K$3:$O$57,2)</f>
        <v>0</v>
      </c>
      <c r="D17">
        <f>VLOOKUP(B17,'[10]List4'!$K$3:$O$57,3)</f>
        <v>0</v>
      </c>
      <c r="E17" s="2">
        <f>VLOOKUP(B17,'[10]List4'!$K$3:$O$57,5)+VLOOKUP(B17,'[10]List8'!$K$3:$R$57,8)+VLOOKUP(B17,'[10]List12'!$K$3:$R$57,8)+VLOOKUP(B17,'[10]List16'!$K$3:$R$57,7)</f>
        <v>0</v>
      </c>
      <c r="F17" s="2"/>
      <c r="H17" s="2">
        <v>14</v>
      </c>
      <c r="I17" s="2">
        <v>102</v>
      </c>
      <c r="J17" t="str">
        <f>VLOOKUP(I17,'[10]List5'!$K$3:$O$57,2)</f>
        <v>Vanžura Zdeněk</v>
      </c>
      <c r="K17" t="str">
        <f>VLOOKUP(I17,'[10]List5'!$K$3:$O$57,3)</f>
        <v>ZŠ Petrovice</v>
      </c>
      <c r="L17" s="2">
        <f>VLOOKUP(I17,'[10]List5'!$K$3:$O$57,5)+VLOOKUP(I17,'[10]List9'!$K$3:$R$57,8)+VLOOKUP(I17,'[10]List13'!$K$3:$R$57,8)+VLOOKUP(I17,'[10]List17'!$K$3:$R$57,7)</f>
        <v>64</v>
      </c>
    </row>
    <row r="18" spans="1:12" ht="12.75">
      <c r="A18" s="2"/>
      <c r="B18" s="2"/>
      <c r="E18" s="2"/>
      <c r="F18" s="2"/>
      <c r="H18" s="2"/>
      <c r="I18" s="2"/>
      <c r="L18" s="2"/>
    </row>
    <row r="19" spans="1:12" ht="12.75">
      <c r="A19" s="2"/>
      <c r="B19" s="2"/>
      <c r="E19" s="2"/>
      <c r="F19" s="2"/>
      <c r="H19" s="2"/>
      <c r="I19" s="2"/>
      <c r="L19" s="2"/>
    </row>
    <row r="20" spans="1:12" ht="12.75">
      <c r="A20" s="2"/>
      <c r="B20" s="2"/>
      <c r="E20" s="2"/>
      <c r="F20" s="2"/>
      <c r="H20" s="2"/>
      <c r="I20" s="2"/>
      <c r="L20" s="2"/>
    </row>
    <row r="21" spans="1:12" ht="12.75">
      <c r="A21" s="2"/>
      <c r="B21" s="2"/>
      <c r="E21" s="2"/>
      <c r="F21" s="2"/>
      <c r="H21" s="2"/>
      <c r="I21" s="2"/>
      <c r="L21" s="2"/>
    </row>
    <row r="22" spans="1:12" ht="12.75">
      <c r="A22" s="2"/>
      <c r="B22" s="2"/>
      <c r="E22" s="2"/>
      <c r="F22" s="2"/>
      <c r="H22" s="2"/>
      <c r="I22" s="2"/>
      <c r="L22" s="2"/>
    </row>
    <row r="23" spans="1:12" ht="12.75">
      <c r="A23" s="2"/>
      <c r="B23" s="2"/>
      <c r="E23" s="2"/>
      <c r="F23" s="2"/>
      <c r="H23" s="2"/>
      <c r="I23" s="2"/>
      <c r="L23" s="2"/>
    </row>
    <row r="24" spans="1:12" ht="12.75">
      <c r="A24" s="2"/>
      <c r="B24" s="2"/>
      <c r="E24" s="2"/>
      <c r="F24" s="2"/>
      <c r="H24" s="2"/>
      <c r="I24" s="2"/>
      <c r="L24" s="2"/>
    </row>
    <row r="25" spans="1:12" ht="12.75">
      <c r="A25" s="2"/>
      <c r="B25" s="2"/>
      <c r="E25" s="2"/>
      <c r="F25" s="2"/>
      <c r="H25" s="2"/>
      <c r="I25" s="2"/>
      <c r="L25" s="2"/>
    </row>
    <row r="26" spans="1:12" ht="12.75">
      <c r="A26" s="2"/>
      <c r="B26" s="2"/>
      <c r="E26" s="2"/>
      <c r="F26" s="2"/>
      <c r="H26" s="2"/>
      <c r="I26" s="2"/>
      <c r="L26" s="2"/>
    </row>
    <row r="27" spans="1:12" ht="12.75">
      <c r="A27" s="2"/>
      <c r="B27" s="2"/>
      <c r="E27" s="2"/>
      <c r="F27" s="2"/>
      <c r="H27" s="2"/>
      <c r="I27" s="2"/>
      <c r="L27" s="2"/>
    </row>
    <row r="28" spans="1:12" ht="12.75">
      <c r="A28" s="2"/>
      <c r="B28" s="2"/>
      <c r="E28" s="2"/>
      <c r="F28" s="2"/>
      <c r="H28" s="2"/>
      <c r="I28" s="2"/>
      <c r="L28" s="2"/>
    </row>
  </sheetData>
  <sheetProtection/>
  <mergeCells count="4">
    <mergeCell ref="A1:E1"/>
    <mergeCell ref="H1:L1"/>
    <mergeCell ref="A2:E2"/>
    <mergeCell ref="H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8.421875" style="0" customWidth="1"/>
    <col min="2" max="2" width="7.00390625" style="0" customWidth="1"/>
    <col min="3" max="3" width="20.28125" style="0" customWidth="1"/>
    <col min="4" max="4" width="8.57421875" style="0" customWidth="1"/>
    <col min="5" max="5" width="3.00390625" style="0" customWidth="1"/>
    <col min="6" max="6" width="7.8515625" style="0" customWidth="1"/>
    <col min="7" max="7" width="6.7109375" style="0" customWidth="1"/>
    <col min="8" max="8" width="20.00390625" style="0" customWidth="1"/>
    <col min="9" max="9" width="8.7109375" style="0" customWidth="1"/>
    <col min="10" max="10" width="3.57421875" style="0" customWidth="1"/>
    <col min="11" max="11" width="8.00390625" style="0" customWidth="1"/>
    <col min="12" max="12" width="7.28125" style="0" customWidth="1"/>
    <col min="13" max="13" width="19.7109375" style="0" customWidth="1"/>
    <col min="14" max="14" width="7.7109375" style="0" customWidth="1"/>
  </cols>
  <sheetData>
    <row r="1" spans="1:14" ht="15.75">
      <c r="A1" s="7" t="s">
        <v>13</v>
      </c>
      <c r="B1" s="7"/>
      <c r="C1" s="7"/>
      <c r="D1" s="7"/>
      <c r="F1" s="7" t="s">
        <v>14</v>
      </c>
      <c r="G1" s="7"/>
      <c r="H1" s="7"/>
      <c r="I1" s="7"/>
      <c r="K1" s="7" t="s">
        <v>15</v>
      </c>
      <c r="L1" s="7"/>
      <c r="M1" s="7"/>
      <c r="N1" s="7"/>
    </row>
    <row r="3" spans="1:14" ht="15.75">
      <c r="A3" s="1" t="s">
        <v>3</v>
      </c>
      <c r="B3" s="1" t="s">
        <v>4</v>
      </c>
      <c r="C3" s="1" t="s">
        <v>5</v>
      </c>
      <c r="D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3</v>
      </c>
      <c r="L3" s="1" t="s">
        <v>4</v>
      </c>
      <c r="M3" s="1" t="s">
        <v>5</v>
      </c>
      <c r="N3" s="1" t="s">
        <v>6</v>
      </c>
    </row>
    <row r="4" spans="1:14" ht="12.75">
      <c r="A4" s="2">
        <v>1</v>
      </c>
      <c r="B4" s="2">
        <v>2</v>
      </c>
      <c r="C4" s="3" t="str">
        <f>'[7]tabdružstevd'!$H$36</f>
        <v>1. ZŠ Sedlčany</v>
      </c>
      <c r="D4" s="3">
        <f>'[7]tabdružstevd'!$L$36</f>
        <v>145</v>
      </c>
      <c r="F4" s="2">
        <v>1</v>
      </c>
      <c r="G4" s="2">
        <v>6</v>
      </c>
      <c r="H4" s="3" t="str">
        <f>'[7]tabdružstevch'!$H$36</f>
        <v>1. ZŠ Sedlčany</v>
      </c>
      <c r="I4" s="3">
        <f>'[7]tabdružstevch'!$L$36</f>
        <v>113</v>
      </c>
      <c r="K4" s="2">
        <v>1</v>
      </c>
      <c r="L4" s="2">
        <v>4</v>
      </c>
      <c r="M4" s="3" t="str">
        <f>'[7]tabdružstevch'!$H$36</f>
        <v>1. ZŠ Sedlčany</v>
      </c>
      <c r="N4" s="3">
        <f>('[7]tabdružstevd'!$L$36)+('[7]tabdružstevch'!$L$36)</f>
        <v>258</v>
      </c>
    </row>
    <row r="5" spans="1:14" ht="12.75">
      <c r="A5" s="2">
        <v>2</v>
      </c>
      <c r="B5" s="2">
        <v>1</v>
      </c>
      <c r="C5" s="2" t="str">
        <f>'[7]tabdružstevd'!$H$8</f>
        <v>ZŠ Petrovice</v>
      </c>
      <c r="D5" s="2">
        <f>'[7]tabdružstevd'!$L$8</f>
        <v>85</v>
      </c>
      <c r="F5" s="2">
        <v>2</v>
      </c>
      <c r="G5" s="2">
        <v>3</v>
      </c>
      <c r="H5" s="2" t="str">
        <f>'[7]tabdružstevch'!$H$22</f>
        <v>ZŠ Dublovice</v>
      </c>
      <c r="I5" s="2">
        <f>'[7]tabdružstevch'!$L$22</f>
        <v>100</v>
      </c>
      <c r="K5" s="2">
        <v>2</v>
      </c>
      <c r="L5" s="2">
        <v>7</v>
      </c>
      <c r="M5" s="2" t="str">
        <f>'[7]tabdružstevch'!$H$22</f>
        <v>ZŠ Dublovice</v>
      </c>
      <c r="N5" s="2">
        <f>('[7]tabdružstevd'!$L$22)+('[7]tabdružstevch'!$L$22)</f>
        <v>182</v>
      </c>
    </row>
    <row r="6" spans="1:14" ht="12.75">
      <c r="A6" s="2">
        <v>3</v>
      </c>
      <c r="B6" s="2">
        <v>7</v>
      </c>
      <c r="C6" s="2" t="str">
        <f>'[7]tabdružstevd'!$H$22</f>
        <v>ZŠ Dublovice</v>
      </c>
      <c r="D6" s="2">
        <f>'[7]tabdružstevd'!$L$22</f>
        <v>82</v>
      </c>
      <c r="F6" s="2">
        <v>3</v>
      </c>
      <c r="G6" s="2">
        <v>2</v>
      </c>
      <c r="H6" s="2" t="str">
        <f>'[7]tabdružstevch'!$H$8</f>
        <v>ZŠ Petrovice</v>
      </c>
      <c r="I6" s="2">
        <f>'[7]tabdružstevch'!$L$8</f>
        <v>82</v>
      </c>
      <c r="K6" s="2">
        <v>3</v>
      </c>
      <c r="L6" s="2">
        <v>1</v>
      </c>
      <c r="M6" s="2" t="str">
        <f>'[7]tabdružstevch'!$H$8</f>
        <v>ZŠ Petrovice</v>
      </c>
      <c r="N6" s="2">
        <f>('[7]tabdružstevd'!$L$8)+('[7]tabdružstevch'!$L$8)</f>
        <v>167</v>
      </c>
    </row>
    <row r="7" spans="1:14" ht="12.75">
      <c r="A7" s="2">
        <v>4</v>
      </c>
      <c r="B7" s="2">
        <v>4</v>
      </c>
      <c r="C7" s="2" t="str">
        <f>'[7]tabdružstevd'!$H$29</f>
        <v>ZŠ Kosova Hora</v>
      </c>
      <c r="D7" s="2">
        <f>'[7]tabdružstevd'!$L$29</f>
        <v>52</v>
      </c>
      <c r="F7" s="2">
        <v>4</v>
      </c>
      <c r="G7" s="2">
        <v>4</v>
      </c>
      <c r="H7" s="2" t="str">
        <f>'[7]tabdružstevch'!$H$29</f>
        <v>ZŠ Kosova Hora</v>
      </c>
      <c r="I7" s="2">
        <f>'[7]tabdružstevch'!$L$29</f>
        <v>63</v>
      </c>
      <c r="K7" s="2">
        <v>4</v>
      </c>
      <c r="L7" s="2">
        <v>3</v>
      </c>
      <c r="M7" s="2" t="str">
        <f>'[7]tabdružstevch'!$H$29</f>
        <v>ZŠ Kosova Hora</v>
      </c>
      <c r="N7" s="2">
        <f>('[7]tabdružstevd'!$L$29)+('[7]tabdružstevch'!$L$29)</f>
        <v>115</v>
      </c>
    </row>
    <row r="8" spans="1:14" ht="12.75">
      <c r="A8" s="2">
        <v>5</v>
      </c>
      <c r="B8" s="2">
        <v>6</v>
      </c>
      <c r="C8" s="2" t="str">
        <f>'[7]tabdružstevd'!$H$15</f>
        <v>ZS Kamýk nad Vltavou</v>
      </c>
      <c r="D8" s="2">
        <f>'[7]tabdružstevd'!$L$15</f>
        <v>51</v>
      </c>
      <c r="F8" s="2">
        <v>5</v>
      </c>
      <c r="G8" s="2">
        <v>5</v>
      </c>
      <c r="H8" s="2" t="str">
        <f>'[7]tabdružstevch'!$H$15</f>
        <v>ZS Kamýk nad Vltavou</v>
      </c>
      <c r="I8" s="2">
        <f>'[7]tabdružstevch'!$L$15</f>
        <v>49</v>
      </c>
      <c r="K8" s="2">
        <v>5</v>
      </c>
      <c r="L8" s="2">
        <v>5</v>
      </c>
      <c r="M8" s="2" t="str">
        <f>'[7]tabdružstevch'!$H$15</f>
        <v>ZS Kamýk nad Vltavou</v>
      </c>
      <c r="N8" s="2">
        <f>('[7]tabdružstevd'!$L$15)+('[7]tabdružstevch'!$L$15)</f>
        <v>100</v>
      </c>
    </row>
    <row r="9" spans="1:14" ht="12.75">
      <c r="A9" s="2"/>
      <c r="B9" s="2"/>
      <c r="C9" s="2"/>
      <c r="D9" s="2"/>
      <c r="F9" s="2"/>
      <c r="G9" s="2"/>
      <c r="H9" s="2"/>
      <c r="I9" s="2"/>
      <c r="K9" s="2"/>
      <c r="L9" s="2"/>
      <c r="M9" s="2"/>
      <c r="N9" s="2"/>
    </row>
    <row r="10" spans="1:14" ht="12.75">
      <c r="A10" s="2"/>
      <c r="B10" s="2"/>
      <c r="C10" s="2"/>
      <c r="D10" s="2"/>
      <c r="F10" s="2"/>
      <c r="G10" s="2"/>
      <c r="H10" s="2"/>
      <c r="I10" s="2"/>
      <c r="K10" s="2"/>
      <c r="L10" s="2"/>
      <c r="M10" s="2"/>
      <c r="N10" s="2"/>
    </row>
  </sheetData>
  <sheetProtection/>
  <mergeCells count="3">
    <mergeCell ref="A1:D1"/>
    <mergeCell ref="F1:I1"/>
    <mergeCell ref="K1:N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8"/>
    </sheetView>
  </sheetViews>
  <sheetFormatPr defaultColWidth="9.140625" defaultRowHeight="12.75"/>
  <cols>
    <col min="1" max="1" width="8.140625" style="0" customWidth="1"/>
    <col min="2" max="2" width="6.7109375" style="0" customWidth="1"/>
    <col min="3" max="3" width="15.421875" style="0" customWidth="1"/>
    <col min="4" max="4" width="8.421875" style="0" customWidth="1"/>
    <col min="6" max="6" width="7.57421875" style="0" customWidth="1"/>
    <col min="7" max="7" width="7.8515625" style="0" customWidth="1"/>
    <col min="8" max="8" width="16.28125" style="0" customWidth="1"/>
    <col min="9" max="9" width="7.57421875" style="0" customWidth="1"/>
    <col min="12" max="12" width="7.140625" style="0" customWidth="1"/>
    <col min="13" max="13" width="15.140625" style="0" customWidth="1"/>
    <col min="14" max="14" width="7.7109375" style="0" customWidth="1"/>
  </cols>
  <sheetData>
    <row r="1" spans="1:14" ht="15.75">
      <c r="A1" s="7" t="s">
        <v>10</v>
      </c>
      <c r="B1" s="7"/>
      <c r="C1" s="7"/>
      <c r="D1" s="7"/>
      <c r="F1" s="7" t="s">
        <v>11</v>
      </c>
      <c r="G1" s="7"/>
      <c r="H1" s="7"/>
      <c r="I1" s="7"/>
      <c r="K1" s="7" t="s">
        <v>12</v>
      </c>
      <c r="L1" s="7"/>
      <c r="M1" s="7"/>
      <c r="N1" s="7"/>
    </row>
    <row r="3" spans="1:14" ht="15.75">
      <c r="A3" s="1" t="s">
        <v>3</v>
      </c>
      <c r="B3" s="1" t="s">
        <v>4</v>
      </c>
      <c r="C3" s="1" t="s">
        <v>5</v>
      </c>
      <c r="D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3</v>
      </c>
      <c r="L3" s="1" t="s">
        <v>4</v>
      </c>
      <c r="M3" s="1" t="s">
        <v>5</v>
      </c>
      <c r="N3" s="1" t="s">
        <v>6</v>
      </c>
    </row>
    <row r="4" spans="1:14" ht="12.75">
      <c r="A4" s="2">
        <v>1</v>
      </c>
      <c r="B4" s="2">
        <f>'[8]List18'!$C$24</f>
        <v>4</v>
      </c>
      <c r="C4" t="str">
        <f>'[8]List18'!$J$29</f>
        <v>ZŠ Kosova Hora</v>
      </c>
      <c r="D4" s="2">
        <f>SUM('[8]List18'!$N$26:$N$28)-MIN('[8]List18'!$N$26:$N$28)</f>
        <v>241</v>
      </c>
      <c r="F4" s="2">
        <v>1</v>
      </c>
      <c r="G4" s="2">
        <f>'[8]List19'!$C$31</f>
        <v>5</v>
      </c>
      <c r="H4" t="str">
        <f>'[8]List19'!$J$36</f>
        <v>1. ZŠ Sedlčany</v>
      </c>
      <c r="I4" s="2">
        <f>SUM('[8]List19'!$N$33:$N$35)-MIN('[8]List19'!$N$33:$N$35)</f>
        <v>194</v>
      </c>
      <c r="K4" s="2">
        <v>1</v>
      </c>
      <c r="L4" s="2">
        <f>'[8]List19'!$C$24</f>
        <v>4</v>
      </c>
      <c r="M4" t="str">
        <f>VLOOKUP(L4,'[8]List19'!$AC$3:$AE$21,2)</f>
        <v>ZŠ Kosova Hora</v>
      </c>
      <c r="N4" s="2">
        <f>VLOOKUP(L4,'[8]List18'!$AD$3:$AF$21,3)+VLOOKUP(L4,'[8]List19'!$AC$3:$AE$21,3)</f>
        <v>391</v>
      </c>
    </row>
    <row r="5" spans="1:14" ht="12.75">
      <c r="A5" s="2">
        <v>2</v>
      </c>
      <c r="B5" s="2">
        <f>'[8]List18'!$C$31</f>
        <v>5</v>
      </c>
      <c r="C5" t="str">
        <f>'[8]List18'!$J$36</f>
        <v>1. ZŠ Sedlčany</v>
      </c>
      <c r="D5" s="2">
        <f>SUM('[8]List18'!$N$33:$N$35)-MIN('[8]List18'!$N$33:$N$35)</f>
        <v>193</v>
      </c>
      <c r="F5" s="2">
        <v>2</v>
      </c>
      <c r="G5" s="2">
        <f>'[8]List19'!$C$24</f>
        <v>4</v>
      </c>
      <c r="H5" t="str">
        <f>'[8]List19'!$J$29</f>
        <v>ZŠ Kosova Hora</v>
      </c>
      <c r="I5" s="2">
        <f>SUM('[8]List19'!$N$26:$N$28)-MIN('[8]List19'!$N$26:$N$28)</f>
        <v>150</v>
      </c>
      <c r="K5" s="2">
        <v>2</v>
      </c>
      <c r="L5" s="2">
        <f>'[8]List19'!$C$31</f>
        <v>5</v>
      </c>
      <c r="M5" t="str">
        <f>VLOOKUP(L5,'[8]List19'!$AC$3:$AE$21,2)</f>
        <v>1. ZŠ Sedlčany</v>
      </c>
      <c r="N5" s="2">
        <f>VLOOKUP(L5,'[8]List18'!$AD$3:$AF$21,3)+VLOOKUP(L5,'[8]List19'!$AC$3:$AE$21,3)</f>
        <v>387</v>
      </c>
    </row>
    <row r="6" spans="1:14" ht="12.75">
      <c r="A6" s="2">
        <v>3</v>
      </c>
      <c r="B6" s="2">
        <f>'[8]List18'!$C$10</f>
        <v>2</v>
      </c>
      <c r="C6" t="str">
        <f>'[8]List18'!$J$15</f>
        <v>ZŠ Kamýk Nad Vltavou</v>
      </c>
      <c r="D6" s="2">
        <f>SUM('[8]List18'!$N$12:$N$14)-MIN('[8]List18'!$N$12:$N$14)</f>
        <v>163</v>
      </c>
      <c r="F6" s="2">
        <v>3</v>
      </c>
      <c r="G6" s="2">
        <f>'[8]List19'!$C$3</f>
        <v>1</v>
      </c>
      <c r="H6" t="str">
        <f>'[8]List19'!$J$8</f>
        <v>ZŠ Petrovice</v>
      </c>
      <c r="I6" s="3">
        <f>SUM('[8]List19'!$N$5:$N$7)-MIN('[8]List19'!$N$5:$N$7)</f>
        <v>138</v>
      </c>
      <c r="K6" s="2">
        <v>3</v>
      </c>
      <c r="L6" s="2">
        <f>'[8]List19'!$C$3</f>
        <v>1</v>
      </c>
      <c r="M6" t="str">
        <f>VLOOKUP(L6,'[8]List19'!$AC$3:$AE$21,2)</f>
        <v>ZŠ Petrovice</v>
      </c>
      <c r="N6" s="2">
        <f>VLOOKUP(L6,'[8]List18'!$AD$3:$AF$21,3)+VLOOKUP(L6,'[8]List19'!$AC$3:$AE$21,3)</f>
        <v>276</v>
      </c>
    </row>
    <row r="7" spans="1:14" ht="12.75">
      <c r="A7" s="2">
        <v>4</v>
      </c>
      <c r="B7" s="2">
        <f>'[8]List18'!$C$17</f>
        <v>3</v>
      </c>
      <c r="C7" t="str">
        <f>'[8]List18'!$J$22</f>
        <v>ZŠ Dublovice</v>
      </c>
      <c r="D7" s="2">
        <f>SUM('[8]List18'!$N$19:$N$21)-MIN('[8]List18'!$N$19:$N$21)</f>
        <v>156</v>
      </c>
      <c r="F7" s="2">
        <v>4</v>
      </c>
      <c r="G7" s="2">
        <f>'[8]List19'!$C$10</f>
        <v>2</v>
      </c>
      <c r="H7" t="str">
        <f>'[8]List19'!$J$15</f>
        <v>ZŠ Kamýk Nad Vltavou</v>
      </c>
      <c r="I7" s="2">
        <f>SUM('[8]List19'!$N$12:$N$14)-MIN('[8]List19'!$N$12:$N$14)</f>
        <v>87</v>
      </c>
      <c r="K7" s="2">
        <v>4</v>
      </c>
      <c r="L7" s="2">
        <f>'[8]List19'!$C$10</f>
        <v>2</v>
      </c>
      <c r="M7" t="str">
        <f>VLOOKUP(L7,'[8]List19'!$AC$3:$AE$21,2)</f>
        <v>ZŠ Kamýk Nad Vltavou</v>
      </c>
      <c r="N7" s="2">
        <f>VLOOKUP(L7,'[8]List18'!$AD$3:$AF$21,3)+VLOOKUP(L7,'[8]List19'!$AC$3:$AE$21,3)</f>
        <v>250</v>
      </c>
    </row>
    <row r="8" spans="1:14" ht="12.75">
      <c r="A8" s="2">
        <v>5</v>
      </c>
      <c r="B8" s="2">
        <f>'[8]List18'!$C$3</f>
        <v>1</v>
      </c>
      <c r="C8" t="str">
        <f>'[8]List18'!$J$8</f>
        <v>ZŠ Petrovice</v>
      </c>
      <c r="D8" s="3">
        <f>SUM('[8]List18'!$N$5:$N$7)-MIN('[8]List18'!$N$5:$N$7)</f>
        <v>138</v>
      </c>
      <c r="F8" s="2">
        <v>5</v>
      </c>
      <c r="G8" s="2">
        <f>'[8]List19'!$C$17</f>
        <v>3</v>
      </c>
      <c r="H8" t="str">
        <f>'[8]List19'!$J$22</f>
        <v>ZŠ Dublovice</v>
      </c>
      <c r="I8" s="2">
        <f>SUM('[8]List19'!$N$19:$N$21)-MIN('[8]List19'!$N$19:$N$21)</f>
        <v>75</v>
      </c>
      <c r="K8" s="2">
        <v>5</v>
      </c>
      <c r="L8" s="2">
        <f>'[8]List19'!$C$17</f>
        <v>3</v>
      </c>
      <c r="M8" t="str">
        <f>VLOOKUP(L8,'[8]List19'!$AC$3:$AE$21,2)</f>
        <v>ZŠ Dublovice</v>
      </c>
      <c r="N8" s="2">
        <f>VLOOKUP(L8,'[8]List18'!$AD$3:$AF$21,3)+VLOOKUP(L8,'[8]List19'!$AC$3:$AE$21,3)</f>
        <v>231</v>
      </c>
    </row>
    <row r="9" spans="1:14" ht="12.75">
      <c r="A9" s="2"/>
      <c r="B9" s="2"/>
      <c r="D9" s="3"/>
      <c r="F9" s="2"/>
      <c r="G9" s="2"/>
      <c r="I9" s="2"/>
      <c r="K9" s="2"/>
      <c r="L9" s="2"/>
      <c r="N9" s="2"/>
    </row>
    <row r="10" spans="1:14" ht="12.75">
      <c r="A10" s="2"/>
      <c r="B10" s="2"/>
      <c r="D10" s="2"/>
      <c r="F10" s="2"/>
      <c r="G10" s="2"/>
      <c r="I10" s="2"/>
      <c r="K10" s="2"/>
      <c r="L10" s="2"/>
      <c r="N10" s="2"/>
    </row>
  </sheetData>
  <sheetProtection/>
  <mergeCells count="3">
    <mergeCell ref="A1:D1"/>
    <mergeCell ref="F1:I1"/>
    <mergeCell ref="K1:N1"/>
  </mergeCells>
  <printOptions/>
  <pageMargins left="0.787401575" right="0.32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8"/>
    </sheetView>
  </sheetViews>
  <sheetFormatPr defaultColWidth="9.140625" defaultRowHeight="12.75"/>
  <cols>
    <col min="2" max="2" width="7.140625" style="0" customWidth="1"/>
    <col min="3" max="3" width="15.7109375" style="0" customWidth="1"/>
    <col min="5" max="5" width="4.57421875" style="0" customWidth="1"/>
    <col min="6" max="6" width="8.28125" style="0" customWidth="1"/>
    <col min="7" max="7" width="6.57421875" style="0" customWidth="1"/>
    <col min="8" max="8" width="14.7109375" style="0" customWidth="1"/>
    <col min="9" max="9" width="7.8515625" style="0" customWidth="1"/>
    <col min="10" max="10" width="6.00390625" style="0" customWidth="1"/>
    <col min="11" max="11" width="8.00390625" style="0" customWidth="1"/>
    <col min="12" max="12" width="7.00390625" style="0" customWidth="1"/>
    <col min="13" max="13" width="14.00390625" style="0" customWidth="1"/>
    <col min="14" max="14" width="7.7109375" style="0" customWidth="1"/>
  </cols>
  <sheetData>
    <row r="1" spans="1:14" ht="15.75">
      <c r="A1" s="7" t="s">
        <v>0</v>
      </c>
      <c r="B1" s="7"/>
      <c r="C1" s="7"/>
      <c r="D1" s="7"/>
      <c r="F1" s="7" t="s">
        <v>1</v>
      </c>
      <c r="G1" s="7"/>
      <c r="H1" s="7"/>
      <c r="I1" s="7"/>
      <c r="K1" s="7" t="s">
        <v>2</v>
      </c>
      <c r="L1" s="7"/>
      <c r="M1" s="7"/>
      <c r="N1" s="7"/>
    </row>
    <row r="3" spans="1:14" ht="15.75">
      <c r="A3" s="1" t="s">
        <v>3</v>
      </c>
      <c r="B3" s="1" t="s">
        <v>4</v>
      </c>
      <c r="C3" s="1" t="s">
        <v>5</v>
      </c>
      <c r="D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3</v>
      </c>
      <c r="L3" s="1" t="s">
        <v>4</v>
      </c>
      <c r="M3" s="1" t="s">
        <v>5</v>
      </c>
      <c r="N3" s="1" t="s">
        <v>6</v>
      </c>
    </row>
    <row r="4" spans="1:14" ht="12.75">
      <c r="A4" s="2">
        <v>1</v>
      </c>
      <c r="B4" s="2">
        <f>'[9]List18'!$C$31</f>
        <v>5</v>
      </c>
      <c r="C4" t="str">
        <f>'[9]List18'!$J$36</f>
        <v>1.ZŠ Sedlčany</v>
      </c>
      <c r="D4" s="2">
        <f>SUM('[9]List18'!$N$33:$N$35)-MIN('[9]List18'!$N$33:$N$35)</f>
        <v>261</v>
      </c>
      <c r="F4" s="2">
        <v>1</v>
      </c>
      <c r="G4" s="2">
        <f>'[9]List19'!$C$31</f>
        <v>5</v>
      </c>
      <c r="H4" t="str">
        <f>'[9]List19'!$J$36</f>
        <v>1.ZŠ Sedlčany</v>
      </c>
      <c r="I4" s="2">
        <f>SUM('[9]List19'!$N$33:$N$35)-MIN('[9]List19'!$N$33:$N$35)</f>
        <v>208</v>
      </c>
      <c r="K4" s="2">
        <v>1</v>
      </c>
      <c r="L4" s="2">
        <f>'[9]List19'!$C$31</f>
        <v>5</v>
      </c>
      <c r="M4" t="str">
        <f>VLOOKUP(L4,'[9]List19'!$AC$3:$AE$21,2)</f>
        <v>1.ZŠ Sedlčany</v>
      </c>
      <c r="N4" s="2">
        <v>469</v>
      </c>
    </row>
    <row r="5" spans="1:14" ht="12.75">
      <c r="A5" s="2">
        <v>2</v>
      </c>
      <c r="B5" s="2">
        <f>'[9]List18'!$C$24</f>
        <v>4</v>
      </c>
      <c r="C5" t="str">
        <f>'[9]List18'!$J$29</f>
        <v>ZŠ Kosova Hora</v>
      </c>
      <c r="D5" s="2">
        <f>SUM('[9]List18'!$N$26:$N$28)-MIN('[9]List18'!$N$26:$N$28)</f>
        <v>240</v>
      </c>
      <c r="F5" s="2">
        <v>2</v>
      </c>
      <c r="G5" s="2">
        <f>'[9]List19'!$C$17</f>
        <v>3</v>
      </c>
      <c r="H5" t="str">
        <f>'[9]List19'!$J$22</f>
        <v>ZS Dublovice</v>
      </c>
      <c r="I5" s="2">
        <f>SUM('[9]List19'!$N$19:$N$21)-MIN('[9]List19'!$N$19:$N$21)</f>
        <v>154</v>
      </c>
      <c r="K5" s="2">
        <v>2</v>
      </c>
      <c r="L5" s="2">
        <f>'[9]List19'!$C$24</f>
        <v>4</v>
      </c>
      <c r="M5" t="str">
        <f>VLOOKUP(L5,'[9]List19'!$AC$3:$AE$21,2)</f>
        <v>ZŠ Kosova Hora</v>
      </c>
      <c r="N5" s="2">
        <f>VLOOKUP(L5,'[9]List18'!$AD$3:$AF$21,3)+VLOOKUP(L5,'[9]List19'!$AC$3:$AE$21,3)</f>
        <v>381</v>
      </c>
    </row>
    <row r="6" spans="1:14" ht="12.75">
      <c r="A6" s="2">
        <v>3</v>
      </c>
      <c r="B6" s="2">
        <f>'[9]List18'!$C$17</f>
        <v>3</v>
      </c>
      <c r="C6" t="str">
        <f>'[9]List18'!$J$22</f>
        <v>ZS Dublovice</v>
      </c>
      <c r="D6" s="2">
        <f>SUM('[9]List18'!$N$19:$N$21)-MIN('[9]List18'!$N$19:$N$21)</f>
        <v>181</v>
      </c>
      <c r="F6" s="2">
        <v>3</v>
      </c>
      <c r="G6" s="2">
        <f>'[9]List19'!$C$3</f>
        <v>1</v>
      </c>
      <c r="H6" t="str">
        <f>'[9]List19'!$J$8</f>
        <v>ZŠ Petrovice</v>
      </c>
      <c r="I6" s="3">
        <f>SUM('[9]List19'!$N$5:$N$7)-MIN('[9]List19'!$N$5:$N$7)</f>
        <v>151</v>
      </c>
      <c r="K6" s="2">
        <v>3</v>
      </c>
      <c r="L6" s="2">
        <f>'[9]List19'!$C$17</f>
        <v>3</v>
      </c>
      <c r="M6" t="str">
        <f>VLOOKUP(L6,'[9]List19'!$AC$3:$AE$21,2)</f>
        <v>ZS Dublovice</v>
      </c>
      <c r="N6" s="2">
        <f>VLOOKUP(L6,'[9]List18'!$AD$3:$AF$21,3)+VLOOKUP(L6,'[9]List19'!$AC$3:$AE$21,3)</f>
        <v>335</v>
      </c>
    </row>
    <row r="7" spans="1:14" ht="12.75">
      <c r="A7" s="2">
        <v>4</v>
      </c>
      <c r="B7" s="2">
        <f>'[9]List18'!$C$3</f>
        <v>1</v>
      </c>
      <c r="C7" t="str">
        <f>'[9]List18'!$J$8</f>
        <v>ZŠ Petrovice</v>
      </c>
      <c r="D7" s="3">
        <f>SUM('[9]List18'!$N$5:$N$7)-MIN('[9]List18'!$N$5:$N$7)</f>
        <v>169</v>
      </c>
      <c r="F7" s="2">
        <v>4</v>
      </c>
      <c r="G7" s="2">
        <f>'[9]List19'!$C$24</f>
        <v>4</v>
      </c>
      <c r="H7" t="str">
        <f>'[9]List19'!$J$29</f>
        <v>ZŠ Kosova Hora</v>
      </c>
      <c r="I7" s="2">
        <f>SUM('[9]List19'!$N$26:$N$28)-MIN('[9]List19'!$N$26:$N$28)</f>
        <v>141</v>
      </c>
      <c r="K7" s="2">
        <v>4</v>
      </c>
      <c r="L7" s="2">
        <f>'[9]List19'!$C$3</f>
        <v>1</v>
      </c>
      <c r="M7" t="str">
        <f>VLOOKUP(L7,'[9]List19'!$AC$3:$AE$21,2)</f>
        <v>ZŠ Petrovice</v>
      </c>
      <c r="N7" s="2">
        <f>VLOOKUP(L7,'[9]List18'!$AD$3:$AF$21,3)+VLOOKUP(L7,'[9]List19'!$AC$3:$AE$21,3)</f>
        <v>320</v>
      </c>
    </row>
    <row r="8" spans="1:14" ht="12.75">
      <c r="A8" s="2">
        <v>5</v>
      </c>
      <c r="B8" s="2">
        <f>'[9]List18'!$C$10</f>
        <v>2</v>
      </c>
      <c r="C8" t="str">
        <f>'[9]List18'!$J$15</f>
        <v>ZŠ Kamýk nad Vltavou</v>
      </c>
      <c r="D8" s="2">
        <f>SUM('[9]List18'!$N$12:$N$14)-MIN('[9]List18'!$N$12:$N$14)</f>
        <v>128</v>
      </c>
      <c r="F8" s="2">
        <v>5</v>
      </c>
      <c r="G8" s="2">
        <f>'[9]List19'!$C$10</f>
        <v>2</v>
      </c>
      <c r="H8" t="str">
        <f>'[9]List19'!$J$15</f>
        <v>ZŠ Kamýk nad Vltavou</v>
      </c>
      <c r="I8" s="2">
        <f>SUM('[9]List19'!$N$12:$N$14)-MIN('[9]List19'!$N$12:$N$14)</f>
        <v>124</v>
      </c>
      <c r="K8" s="2">
        <v>5</v>
      </c>
      <c r="L8" s="2">
        <f>'[9]List19'!$C$10</f>
        <v>2</v>
      </c>
      <c r="M8" t="str">
        <f>VLOOKUP(L8,'[9]List19'!$AC$3:$AE$21,2)</f>
        <v>ZŠ Kamýk nad Vltavou</v>
      </c>
      <c r="N8" s="2">
        <f>VLOOKUP(L8,'[9]List18'!$AD$3:$AF$21,3)+VLOOKUP(L8,'[9]List19'!$AC$3:$AE$21,3)</f>
        <v>252</v>
      </c>
    </row>
    <row r="9" spans="1:14" ht="12.75">
      <c r="A9" s="2"/>
      <c r="B9" s="2"/>
      <c r="D9" s="2"/>
      <c r="F9" s="2"/>
      <c r="G9" s="2"/>
      <c r="I9" s="2"/>
      <c r="K9" s="2"/>
      <c r="L9" s="2"/>
      <c r="N9" s="2"/>
    </row>
    <row r="10" spans="1:14" ht="12.75">
      <c r="A10" s="2"/>
      <c r="B10" s="2"/>
      <c r="D10" s="2"/>
      <c r="F10" s="2"/>
      <c r="G10" s="2"/>
      <c r="I10" s="2"/>
      <c r="K10" s="2"/>
      <c r="L10" s="2"/>
      <c r="N10" s="2"/>
    </row>
  </sheetData>
  <sheetProtection/>
  <mergeCells count="3">
    <mergeCell ref="A1:D1"/>
    <mergeCell ref="F1:I1"/>
    <mergeCell ref="K1:N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8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16.140625" style="0" customWidth="1"/>
    <col min="4" max="4" width="8.00390625" style="0" customWidth="1"/>
    <col min="6" max="6" width="7.8515625" style="0" customWidth="1"/>
    <col min="7" max="7" width="7.140625" style="0" customWidth="1"/>
    <col min="8" max="8" width="14.7109375" style="0" customWidth="1"/>
    <col min="11" max="11" width="7.8515625" style="0" customWidth="1"/>
    <col min="12" max="12" width="7.00390625" style="0" customWidth="1"/>
    <col min="13" max="13" width="14.140625" style="0" customWidth="1"/>
  </cols>
  <sheetData>
    <row r="1" spans="1:14" ht="15.75">
      <c r="A1" s="7" t="s">
        <v>16</v>
      </c>
      <c r="B1" s="7"/>
      <c r="C1" s="7"/>
      <c r="D1" s="7"/>
      <c r="F1" s="7" t="s">
        <v>17</v>
      </c>
      <c r="G1" s="7"/>
      <c r="H1" s="7"/>
      <c r="I1" s="7"/>
      <c r="K1" s="7" t="s">
        <v>18</v>
      </c>
      <c r="L1" s="7"/>
      <c r="M1" s="7"/>
      <c r="N1" s="7"/>
    </row>
    <row r="3" spans="1:14" ht="15.75">
      <c r="A3" s="1" t="s">
        <v>3</v>
      </c>
      <c r="B3" s="1" t="s">
        <v>4</v>
      </c>
      <c r="C3" s="1" t="s">
        <v>5</v>
      </c>
      <c r="D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K3" s="1" t="s">
        <v>3</v>
      </c>
      <c r="L3" s="1" t="s">
        <v>4</v>
      </c>
      <c r="M3" s="1" t="s">
        <v>5</v>
      </c>
      <c r="N3" s="1" t="s">
        <v>6</v>
      </c>
    </row>
    <row r="4" spans="1:14" ht="12.75">
      <c r="A4" s="2">
        <v>1</v>
      </c>
      <c r="B4" s="2">
        <f>'[10]List18'!$C$31</f>
        <v>5</v>
      </c>
      <c r="C4" t="str">
        <f>'[10]List18'!$J$36</f>
        <v>1.ZŠ Sedlčany</v>
      </c>
      <c r="D4" s="2">
        <f>SUM('[10]List18'!$N$33:$N$35)-MIN('[10]List18'!$N$33:$N$35)</f>
        <v>328</v>
      </c>
      <c r="F4" s="2">
        <v>1</v>
      </c>
      <c r="G4" s="2">
        <f>'[10]List19'!$C$31</f>
        <v>5</v>
      </c>
      <c r="H4" t="str">
        <f>'[10]List19'!$J$36</f>
        <v>1.ZŠ Sedlčany</v>
      </c>
      <c r="I4" s="2">
        <f>SUM('[10]List19'!$N$33:$N$35)-MIN('[10]List19'!$N$33:$N$35)</f>
        <v>281</v>
      </c>
      <c r="K4" s="2">
        <v>1</v>
      </c>
      <c r="L4" s="2">
        <f>'[10]List19'!$C$31</f>
        <v>5</v>
      </c>
      <c r="M4" t="str">
        <f>VLOOKUP(L4,'[10]List19'!$AC$3:$AE$21,2)</f>
        <v>1.ZŠ Sedlčany</v>
      </c>
      <c r="N4" s="2">
        <f>VLOOKUP(L4,'[10]List18'!$AD$3:$AF$21,3)+VLOOKUP(L4,'[10]List19'!$AC$3:$AE$21,3)</f>
        <v>611</v>
      </c>
    </row>
    <row r="5" spans="1:14" ht="12.75">
      <c r="A5" s="2">
        <v>2</v>
      </c>
      <c r="B5" s="2">
        <f>'[10]List18'!$C$24</f>
        <v>4</v>
      </c>
      <c r="C5" t="str">
        <f>'[10]List18'!$J$29</f>
        <v>ZŠ Kosova Hora</v>
      </c>
      <c r="D5" s="2">
        <f>SUM('[10]List18'!$N$26:$N$28)-MIN('[10]List18'!$N$26:$N$28)</f>
        <v>322</v>
      </c>
      <c r="F5" s="2">
        <v>2</v>
      </c>
      <c r="G5" s="2">
        <f>'[10]List19'!$C$24</f>
        <v>4</v>
      </c>
      <c r="H5" t="str">
        <f>'[10]List19'!$J$29</f>
        <v>ZŠ Kosova Hora</v>
      </c>
      <c r="I5" s="2">
        <f>SUM('[10]List19'!$N$26:$N$28)-MIN('[10]List19'!$N$26:$N$28)</f>
        <v>274</v>
      </c>
      <c r="K5" s="2">
        <v>2</v>
      </c>
      <c r="L5" s="2">
        <f>'[10]List19'!$C$24</f>
        <v>4</v>
      </c>
      <c r="M5" t="str">
        <f>VLOOKUP(L5,'[10]List19'!$AC$3:$AE$21,2)</f>
        <v>ZŠ Kosova Hora</v>
      </c>
      <c r="N5" s="2">
        <f>VLOOKUP(L5,'[10]List18'!$AD$3:$AF$21,3)+VLOOKUP(L5,'[10]List19'!$AC$3:$AE$21,3)</f>
        <v>596</v>
      </c>
    </row>
    <row r="6" spans="1:14" ht="12.75">
      <c r="A6" s="2">
        <v>3</v>
      </c>
      <c r="B6" s="2">
        <f>'[10]List18'!$C$3</f>
        <v>1</v>
      </c>
      <c r="C6" t="str">
        <f>'[10]List18'!$J$8</f>
        <v>ZŠ Petrovice</v>
      </c>
      <c r="D6" s="3">
        <f>SUM('[10]List18'!$N$5:$N$7)-MIN('[10]List18'!$N$5:$N$7)</f>
        <v>294</v>
      </c>
      <c r="F6" s="2">
        <v>3</v>
      </c>
      <c r="G6" s="2">
        <f>'[10]List19'!$C$10</f>
        <v>2</v>
      </c>
      <c r="H6" t="str">
        <f>'[10]List19'!$J$15</f>
        <v>ZŠ Kamýk nad Vltavou</v>
      </c>
      <c r="I6" s="2">
        <f>SUM('[10]List19'!$N$12:$N$14)-MIN('[10]List19'!$N$12:$N$14)</f>
        <v>243</v>
      </c>
      <c r="K6" s="2">
        <v>3</v>
      </c>
      <c r="L6" s="2">
        <f>'[10]List19'!$C$10</f>
        <v>2</v>
      </c>
      <c r="M6" t="str">
        <f>VLOOKUP(L6,'[10]List19'!$AC$3:$AE$21,2)</f>
        <v>ZŠ Kamýk nad Vltavou</v>
      </c>
      <c r="N6" s="2">
        <f>VLOOKUP(L6,'[10]List18'!$AD$3:$AF$21,3)+VLOOKUP(L6,'[10]List19'!$AC$3:$AE$21,3)</f>
        <v>527</v>
      </c>
    </row>
    <row r="7" spans="1:14" ht="12.75">
      <c r="A7" s="2">
        <v>4</v>
      </c>
      <c r="B7" s="2">
        <f>'[10]List18'!$C$10</f>
        <v>2</v>
      </c>
      <c r="C7" t="str">
        <f>'[10]List18'!$J$15</f>
        <v>ZŠ Kamýk nad Vltavou</v>
      </c>
      <c r="D7" s="2">
        <f>SUM('[10]List18'!$N$12:$N$14)-MIN('[10]List18'!$N$12:$N$14)</f>
        <v>284</v>
      </c>
      <c r="F7" s="2">
        <v>4</v>
      </c>
      <c r="G7" s="2">
        <f>'[10]List19'!$C$17</f>
        <v>3</v>
      </c>
      <c r="H7" t="str">
        <f>'[10]List19'!$J$22</f>
        <v>ZŠ Dublovice</v>
      </c>
      <c r="I7" s="2">
        <f>SUM('[10]List19'!$N$19:$N$21)-MIN('[10]List19'!$N$19:$N$21)</f>
        <v>173</v>
      </c>
      <c r="K7" s="2">
        <v>4</v>
      </c>
      <c r="L7" s="2">
        <f>'[10]List19'!$C$3</f>
        <v>1</v>
      </c>
      <c r="M7" t="str">
        <f>VLOOKUP(L7,'[10]List19'!$AC$3:$AE$21,2)</f>
        <v>ZŠ Petrovice</v>
      </c>
      <c r="N7" s="2">
        <f>VLOOKUP(L7,'[10]List18'!$AD$3:$AF$21,3)+VLOOKUP(L7,'[10]List19'!$AC$3:$AE$21,3)</f>
        <v>439</v>
      </c>
    </row>
    <row r="8" spans="1:14" ht="12.75">
      <c r="A8" s="2">
        <v>5</v>
      </c>
      <c r="B8" s="2">
        <f>'[10]List18'!$C$17</f>
        <v>3</v>
      </c>
      <c r="C8" t="str">
        <f>'[10]List18'!$J$22</f>
        <v>ZŠ Dublovice</v>
      </c>
      <c r="D8" s="2">
        <f>SUM('[10]List18'!$N$19:$N$21)-MIN('[10]List18'!$N$19:$N$21)</f>
        <v>90</v>
      </c>
      <c r="F8" s="2">
        <v>5</v>
      </c>
      <c r="G8" s="2">
        <f>'[10]List19'!$C$3</f>
        <v>1</v>
      </c>
      <c r="H8" t="str">
        <f>'[10]List19'!$J$8</f>
        <v>ZŠ Petrovice</v>
      </c>
      <c r="I8" s="3">
        <f>SUM('[10]List19'!$N$5:$N$7)-MIN('[10]List19'!$N$5:$N$7)</f>
        <v>145</v>
      </c>
      <c r="K8" s="2">
        <v>5</v>
      </c>
      <c r="L8" s="2">
        <f>'[10]List19'!$C$17</f>
        <v>3</v>
      </c>
      <c r="M8" t="str">
        <f>VLOOKUP(L8,'[10]List19'!$AC$3:$AE$21,2)</f>
        <v>ZŠ Dublovice</v>
      </c>
      <c r="N8" s="2">
        <f>VLOOKUP(L8,'[10]List18'!$AD$3:$AF$21,3)+VLOOKUP(L8,'[10]List19'!$AC$3:$AE$21,3)</f>
        <v>263</v>
      </c>
    </row>
    <row r="9" spans="1:14" ht="12.75">
      <c r="A9" s="2"/>
      <c r="B9" s="2"/>
      <c r="D9" s="3"/>
      <c r="F9" s="2"/>
      <c r="G9" s="2"/>
      <c r="I9" s="2"/>
      <c r="K9" s="2"/>
      <c r="L9" s="2"/>
      <c r="N9" s="2"/>
    </row>
    <row r="10" spans="1:14" ht="12.75">
      <c r="A10" s="2"/>
      <c r="B10" s="2"/>
      <c r="D10" s="2"/>
      <c r="F10" s="2"/>
      <c r="G10" s="2"/>
      <c r="I10" s="2"/>
      <c r="K10" s="2"/>
      <c r="L10" s="2"/>
      <c r="N10" s="2"/>
    </row>
    <row r="11" spans="1:14" ht="12.75">
      <c r="A11" s="2"/>
      <c r="B11" s="2"/>
      <c r="D11" s="2"/>
      <c r="F11" s="2"/>
      <c r="G11" s="2"/>
      <c r="I11" s="2"/>
      <c r="K11" s="2"/>
      <c r="L11" s="2"/>
      <c r="N11" s="2"/>
    </row>
  </sheetData>
  <sheetProtection/>
  <mergeCells count="3">
    <mergeCell ref="A1:D1"/>
    <mergeCell ref="F1:I1"/>
    <mergeCell ref="K1:N1"/>
  </mergeCells>
  <printOptions/>
  <pageMargins left="0.64" right="0.34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7.57421875" style="0" customWidth="1"/>
    <col min="2" max="2" width="8.00390625" style="0" customWidth="1"/>
    <col min="3" max="3" width="24.57421875" style="0" customWidth="1"/>
    <col min="4" max="4" width="19.57421875" style="0" customWidth="1"/>
    <col min="5" max="5" width="8.7109375" style="0" customWidth="1"/>
    <col min="10" max="10" width="18.421875" style="0" customWidth="1"/>
    <col min="11" max="11" width="21.00390625" style="0" customWidth="1"/>
  </cols>
  <sheetData>
    <row r="1" spans="1:12" ht="18">
      <c r="A1" s="8" t="s">
        <v>19</v>
      </c>
      <c r="B1" s="8"/>
      <c r="C1" s="8"/>
      <c r="D1" s="8"/>
      <c r="E1" s="8"/>
      <c r="F1" s="4"/>
      <c r="G1" s="4"/>
      <c r="H1" s="8" t="s">
        <v>19</v>
      </c>
      <c r="I1" s="8"/>
      <c r="J1" s="8"/>
      <c r="K1" s="8"/>
      <c r="L1" s="8"/>
    </row>
    <row r="2" spans="1:12" ht="15">
      <c r="A2" s="9" t="s">
        <v>20</v>
      </c>
      <c r="B2" s="9"/>
      <c r="C2" s="9"/>
      <c r="D2" s="9"/>
      <c r="E2" s="9"/>
      <c r="F2" s="5"/>
      <c r="H2" s="9" t="s">
        <v>21</v>
      </c>
      <c r="I2" s="9"/>
      <c r="J2" s="9"/>
      <c r="K2" s="9"/>
      <c r="L2" s="9"/>
    </row>
    <row r="3" spans="1:12" ht="15.75">
      <c r="A3" s="1" t="s">
        <v>3</v>
      </c>
      <c r="B3" s="1" t="s">
        <v>22</v>
      </c>
      <c r="C3" s="1" t="s">
        <v>23</v>
      </c>
      <c r="D3" s="1" t="s">
        <v>5</v>
      </c>
      <c r="E3" s="1" t="s">
        <v>6</v>
      </c>
      <c r="F3" s="1"/>
      <c r="H3" s="1" t="s">
        <v>3</v>
      </c>
      <c r="I3" s="1" t="s">
        <v>22</v>
      </c>
      <c r="J3" s="1" t="s">
        <v>23</v>
      </c>
      <c r="K3" s="1" t="s">
        <v>5</v>
      </c>
      <c r="L3" s="1" t="s">
        <v>6</v>
      </c>
    </row>
    <row r="4" spans="1:12" ht="12.75">
      <c r="A4" s="2">
        <v>1</v>
      </c>
      <c r="B4" s="2">
        <v>10</v>
      </c>
      <c r="C4" s="6" t="str">
        <f>VLOOKUP(B4,'[6]tabdružstevd'!A$3:L$128,2)</f>
        <v>Cihelková Petra</v>
      </c>
      <c r="D4" t="str">
        <f>VLOOKUP(B4,'[6]výsl60d'!$K$3:$O$57,3)</f>
        <v>1. ZŠ Sedlčany</v>
      </c>
      <c r="E4" s="2">
        <f>VLOOKUP(B4,'[6]tabdružstevd'!A$3:L$128,12)</f>
        <v>79</v>
      </c>
      <c r="F4" s="2"/>
      <c r="H4" s="2">
        <v>1</v>
      </c>
      <c r="I4" s="2">
        <v>107</v>
      </c>
      <c r="J4" t="str">
        <f>VLOOKUP(I4,'[6]tabdružstevch'!A$3:L$128,2)</f>
        <v>Petr Plavec</v>
      </c>
      <c r="K4" t="str">
        <f>VLOOKUP(I4,'[6]výsl60ch'!$K$3:$O$57,3)</f>
        <v>ZŠ Dublovice</v>
      </c>
      <c r="L4" s="2">
        <f>VLOOKUP(I4,'[6]tabdružstevch'!A$3:L$128,12)</f>
        <v>34</v>
      </c>
    </row>
    <row r="5" spans="1:12" ht="12.75">
      <c r="A5" s="2">
        <v>2</v>
      </c>
      <c r="B5" s="2">
        <v>3</v>
      </c>
      <c r="C5" s="6" t="str">
        <f>VLOOKUP(B5,'[6]tabdružstevd'!A$3:L$128,2)</f>
        <v>Weigertová Anita</v>
      </c>
      <c r="D5" t="str">
        <f>VLOOKUP(B5,'[6]výsl60d'!$K$3:$O$57,3)</f>
        <v>ZŠ Petrovice</v>
      </c>
      <c r="E5" s="2">
        <f>VLOOKUP(B5,'[6]tabdružstevd'!A$3:L$128,12)</f>
        <v>77</v>
      </c>
      <c r="F5" s="2"/>
      <c r="H5" s="2">
        <v>2</v>
      </c>
      <c r="I5" s="2">
        <v>101</v>
      </c>
      <c r="J5" t="str">
        <f>VLOOKUP(I5,'[6]tabdružstevch'!A$3:L$128,2)</f>
        <v>Holan Pavel</v>
      </c>
      <c r="K5" t="str">
        <f>VLOOKUP(I5,'[6]výsl60ch'!$K$3:$O$57,3)</f>
        <v>ZŠ Petrovice</v>
      </c>
      <c r="L5" s="2">
        <f>VLOOKUP(I5,'[6]tabdružstevch'!A$3:L$128,12)</f>
        <v>22</v>
      </c>
    </row>
    <row r="6" spans="1:12" ht="12.75">
      <c r="A6" s="2">
        <v>3</v>
      </c>
      <c r="B6" s="2">
        <v>2</v>
      </c>
      <c r="C6" s="6" t="str">
        <f>VLOOKUP(B6,'[6]tabdružstevd'!A$3:L$128,2)</f>
        <v>Lesáková Eliška</v>
      </c>
      <c r="D6" t="str">
        <f>VLOOKUP(B6,'[6]výsl60d'!$K$3:$O$57,3)</f>
        <v>ZŠ Petrovice</v>
      </c>
      <c r="E6" s="2">
        <f>VLOOKUP(B6,'[6]tabdružstevd'!A$3:L$128,12)</f>
        <v>70</v>
      </c>
      <c r="F6" s="2"/>
      <c r="H6" s="2">
        <v>3</v>
      </c>
      <c r="I6" s="2">
        <v>112</v>
      </c>
      <c r="J6" t="str">
        <f>VLOOKUP(I6,'[6]tabdružstevch'!A$3:L$128,2)</f>
        <v>Vodrážka Radek</v>
      </c>
      <c r="K6" t="str">
        <f>VLOOKUP(I6,'[6]výsl60ch'!$K$3:$O$57,3)</f>
        <v>1. ZŠ Sedlčany</v>
      </c>
      <c r="L6" s="2">
        <f>VLOOKUP(I6,'[6]tabdružstevch'!A$3:L$128,12)</f>
        <v>22</v>
      </c>
    </row>
    <row r="7" spans="1:12" ht="12.75">
      <c r="A7" s="2">
        <v>4</v>
      </c>
      <c r="B7" s="2">
        <v>11</v>
      </c>
      <c r="C7" s="6" t="str">
        <f>VLOOKUP(B7,'[6]tabdružstevd'!A$3:L$128,2)</f>
        <v>Procházková Anna</v>
      </c>
      <c r="D7" t="str">
        <f>VLOOKUP(B7,'[6]výsl60d'!$K$3:$O$57,3)</f>
        <v>1. ZŠ Sedlčany</v>
      </c>
      <c r="E7" s="2">
        <f>VLOOKUP(B7,'[6]tabdružstevd'!A$3:L$128,12)</f>
        <v>52</v>
      </c>
      <c r="F7" s="2"/>
      <c r="H7" s="2">
        <v>4</v>
      </c>
      <c r="I7" s="2">
        <v>111</v>
      </c>
      <c r="J7" t="str">
        <f>VLOOKUP(I7,'[6]tabdružstevch'!A$3:L$128,2)</f>
        <v>Kunc Jaromír</v>
      </c>
      <c r="K7" t="str">
        <f>VLOOKUP(I7,'[6]výsl60ch'!$K$3:$O$57,3)</f>
        <v>1. ZŠ Sedlčany</v>
      </c>
      <c r="L7" s="2">
        <f>VLOOKUP(I7,'[6]tabdružstevch'!A$3:L$128,12)</f>
        <v>20</v>
      </c>
    </row>
    <row r="8" spans="1:12" ht="12.75">
      <c r="A8" s="2">
        <v>5</v>
      </c>
      <c r="B8" s="2">
        <v>7</v>
      </c>
      <c r="C8" s="6" t="str">
        <f>VLOOKUP(B8,'[6]tabdružstevd'!A$3:L$128,2)</f>
        <v>Tereza Tichá</v>
      </c>
      <c r="D8" t="str">
        <f>VLOOKUP(B8,'[6]výsl60d'!$K$3:$O$57,3)</f>
        <v>ZŠ Dublovice</v>
      </c>
      <c r="E8" s="2">
        <f>VLOOKUP(B8,'[6]tabdružstevd'!A$3:L$128,12)</f>
        <v>48</v>
      </c>
      <c r="F8" s="2"/>
      <c r="H8" s="2">
        <v>5</v>
      </c>
      <c r="I8" s="2">
        <v>110</v>
      </c>
      <c r="J8" t="str">
        <f>VLOOKUP(I8,'[6]tabdružstevch'!A$3:L$128,2)</f>
        <v>Chudárek Lukáš</v>
      </c>
      <c r="K8" t="str">
        <f>VLOOKUP(I8,'[6]výsl60ch'!$K$3:$O$57,3)</f>
        <v>1. ZŠ Sedlčany</v>
      </c>
      <c r="L8" s="2">
        <f>VLOOKUP(I8,'[6]tabdružstevch'!A$3:L$128,12)</f>
        <v>19</v>
      </c>
    </row>
    <row r="9" spans="1:12" ht="12.75">
      <c r="A9" s="2">
        <v>6</v>
      </c>
      <c r="B9" s="2">
        <v>12</v>
      </c>
      <c r="C9" s="6" t="str">
        <f>VLOOKUP(B9,'[6]tabdružstevd'!A$3:L$128,2)</f>
        <v>Volková Eliška</v>
      </c>
      <c r="D9" t="str">
        <f>VLOOKUP(B9,'[6]výsl60d'!$K$3:$O$57,3)</f>
        <v>1. ZŠ Sedlčany</v>
      </c>
      <c r="E9" s="2">
        <f>VLOOKUP(B9,'[6]tabdružstevd'!A$3:L$128,12)</f>
        <v>38</v>
      </c>
      <c r="F9" s="2"/>
      <c r="H9" s="2">
        <v>6</v>
      </c>
      <c r="I9" s="2">
        <v>102</v>
      </c>
      <c r="J9" t="str">
        <f>VLOOKUP(I9,'[6]tabdružstevch'!A$3:L$128,2)</f>
        <v>Stibor Jaroslav</v>
      </c>
      <c r="K9" t="str">
        <f>VLOOKUP(I9,'[6]výsl60ch'!$K$3:$O$57,3)</f>
        <v>ZŠ Petrovice</v>
      </c>
      <c r="L9" s="2">
        <f>VLOOKUP(I9,'[6]tabdružstevch'!A$3:L$128,12)</f>
        <v>8</v>
      </c>
    </row>
    <row r="10" spans="1:12" ht="12.75">
      <c r="A10" s="2">
        <v>7</v>
      </c>
      <c r="B10" s="2">
        <v>5</v>
      </c>
      <c r="C10" s="6" t="str">
        <f>VLOOKUP(B10,'[6]tabdružstevd'!A$3:L$128,2)</f>
        <v>Svobodová Nikola</v>
      </c>
      <c r="D10" t="str">
        <f>VLOOKUP(B10,'[6]výsl60d'!$K$3:$O$57,3)</f>
        <v>ZŠ Kamýk nad Vltavou</v>
      </c>
      <c r="E10" s="2">
        <f>VLOOKUP(B10,'[6]tabdružstevd'!A$3:L$128,12)</f>
        <v>36</v>
      </c>
      <c r="F10" s="2"/>
      <c r="H10" s="2">
        <v>7</v>
      </c>
      <c r="I10" s="2">
        <v>108</v>
      </c>
      <c r="J10" t="str">
        <f>VLOOKUP(I10,'[6]tabdružstevch'!A$3:L$128,2)</f>
        <v>Tomáš Procházka</v>
      </c>
      <c r="K10" t="str">
        <f>VLOOKUP(I10,'[6]výsl60ch'!$K$3:$O$57,3)</f>
        <v>ZŠ Dublovice</v>
      </c>
      <c r="L10" s="2">
        <f>VLOOKUP(I10,'[6]tabdružstevch'!A$3:L$128,12)</f>
        <v>3</v>
      </c>
    </row>
    <row r="11" spans="1:12" ht="12.75">
      <c r="A11" s="2">
        <v>8</v>
      </c>
      <c r="B11" s="2">
        <v>4</v>
      </c>
      <c r="C11" s="6" t="str">
        <f>VLOOKUP(B11,'[6]tabdružstevd'!A$3:L$128,2)</f>
        <v>Štrobová Simona</v>
      </c>
      <c r="D11" t="str">
        <f>VLOOKUP(B11,'[6]výsl60d'!$K$3:$O$57,3)</f>
        <v>ZŠ Kamýk nad Vltavou</v>
      </c>
      <c r="E11" s="2">
        <f>VLOOKUP(B11,'[6]tabdružstevd'!A$3:L$128,12)</f>
        <v>36</v>
      </c>
      <c r="F11" s="2"/>
      <c r="H11" s="2">
        <v>8</v>
      </c>
      <c r="I11" s="2">
        <v>113</v>
      </c>
      <c r="J11">
        <f>VLOOKUP(I11,'[6]tabdružstevch'!A$3:L$128,2)</f>
        <v>0</v>
      </c>
      <c r="K11" t="str">
        <f>VLOOKUP(I11,'[6]výsl60ch'!$K$3:$O$57,3)</f>
        <v>1. ZŠ Sedlčany</v>
      </c>
      <c r="L11" s="2">
        <f>VLOOKUP(I11,'[6]tabdružstevch'!A$3:L$128,12)</f>
        <v>0</v>
      </c>
    </row>
    <row r="12" spans="1:12" ht="12.75">
      <c r="A12" s="2">
        <v>9</v>
      </c>
      <c r="B12" s="2">
        <v>1</v>
      </c>
      <c r="C12" s="6" t="str">
        <f>VLOOKUP(B12,'[6]tabdružstevd'!A$3:L$128,2)</f>
        <v>Křížová Michaela</v>
      </c>
      <c r="D12" t="str">
        <f>VLOOKUP(B12,'[6]výsl60d'!$K$3:$O$57,3)</f>
        <v>ZŠ Petrovice</v>
      </c>
      <c r="E12" s="2">
        <f>VLOOKUP(B12,'[6]tabdružstevd'!A$3:L$128,12)</f>
        <v>26</v>
      </c>
      <c r="F12" s="2"/>
      <c r="H12" s="2">
        <v>9</v>
      </c>
      <c r="I12" s="2">
        <v>105</v>
      </c>
      <c r="J12">
        <f>VLOOKUP(I12,'[6]tabdružstevch'!A$3:L$128,2)</f>
        <v>0</v>
      </c>
      <c r="K12" t="str">
        <f>VLOOKUP(I12,'[6]výsl60ch'!$K$3:$O$57,3)</f>
        <v>ZŠ Petrovice</v>
      </c>
      <c r="L12" s="2">
        <f>VLOOKUP(I12,'[6]tabdružstevch'!A$3:L$128,12)</f>
        <v>0</v>
      </c>
    </row>
    <row r="13" spans="1:12" ht="12.75">
      <c r="A13" s="2">
        <v>10</v>
      </c>
      <c r="B13" s="2">
        <v>8</v>
      </c>
      <c r="C13" s="6" t="str">
        <f>VLOOKUP(B13,'[6]tabdružstevd'!A$3:L$128,2)</f>
        <v>Erika Hochmaulová</v>
      </c>
      <c r="D13" t="str">
        <f>VLOOKUP(B13,'[6]výsl60d'!$K$3:$O$57,3)</f>
        <v>ZŠ Dublovice</v>
      </c>
      <c r="E13" s="2">
        <f>VLOOKUP(B13,'[6]tabdružstevd'!A$3:L$128,12)</f>
        <v>10</v>
      </c>
      <c r="F13" s="2"/>
      <c r="H13" s="2">
        <v>10</v>
      </c>
      <c r="I13" s="2">
        <v>115</v>
      </c>
      <c r="J13">
        <f>VLOOKUP(I13,'[6]tabdružstevch'!A$3:L$128,2)</f>
        <v>0</v>
      </c>
      <c r="K13" t="str">
        <f>VLOOKUP(I13,'[6]výsl60ch'!$K$3:$O$57,3)</f>
        <v>1. ZŠ Sedlčany</v>
      </c>
      <c r="L13" s="2">
        <f>VLOOKUP(I13,'[6]tabdružstevch'!A$3:L$128,12)</f>
        <v>0</v>
      </c>
    </row>
    <row r="14" spans="1:12" ht="12.75">
      <c r="A14" s="2">
        <v>11</v>
      </c>
      <c r="B14" s="2">
        <v>6</v>
      </c>
      <c r="C14" s="6" t="str">
        <f>VLOOKUP(B14,'[6]tabdružstevd'!A$3:L$128,2)</f>
        <v>Pospíšilová Eliška</v>
      </c>
      <c r="D14" t="str">
        <f>VLOOKUP(B14,'[6]výsl60d'!$K$3:$O$57,3)</f>
        <v>ZŠ Kamýk nad Vltavou</v>
      </c>
      <c r="E14" s="2">
        <f>VLOOKUP(B14,'[6]tabdružstevd'!A$3:L$128,12)</f>
        <v>0</v>
      </c>
      <c r="F14" s="2"/>
      <c r="H14" s="2">
        <v>11</v>
      </c>
      <c r="I14" s="2">
        <v>104</v>
      </c>
      <c r="J14">
        <f>VLOOKUP(I14,'[6]tabdružstevch'!A$3:L$128,2)</f>
        <v>0</v>
      </c>
      <c r="K14" t="str">
        <f>VLOOKUP(I14,'[6]výsl60ch'!$K$3:$O$57,3)</f>
        <v>ZŠ Petrovice</v>
      </c>
      <c r="L14" s="2">
        <f>VLOOKUP(I14,'[6]tabdružstevch'!A$3:L$128,12)</f>
        <v>0</v>
      </c>
    </row>
    <row r="15" spans="1:12" ht="12.75">
      <c r="A15" s="2"/>
      <c r="B15" s="2"/>
      <c r="C15" s="6"/>
      <c r="E15" s="2"/>
      <c r="F15" s="2"/>
      <c r="H15" s="2"/>
      <c r="I15" s="2"/>
      <c r="L15" s="2"/>
    </row>
    <row r="16" spans="1:12" ht="12.75">
      <c r="A16" s="2"/>
      <c r="B16" s="2"/>
      <c r="C16" s="6"/>
      <c r="E16" s="2"/>
      <c r="F16" s="2"/>
      <c r="H16" s="2"/>
      <c r="I16" s="2"/>
      <c r="L16" s="2"/>
    </row>
    <row r="17" spans="1:12" ht="12.75">
      <c r="A17" s="2"/>
      <c r="B17" s="2"/>
      <c r="C17" s="6"/>
      <c r="E17" s="2"/>
      <c r="F17" s="2"/>
      <c r="H17" s="2"/>
      <c r="I17" s="2"/>
      <c r="L17" s="2"/>
    </row>
    <row r="18" spans="1:12" ht="12.75">
      <c r="A18" s="2"/>
      <c r="B18" s="2"/>
      <c r="C18" s="6"/>
      <c r="E18" s="2"/>
      <c r="F18" s="2"/>
      <c r="H18" s="2"/>
      <c r="I18" s="2"/>
      <c r="L18" s="2"/>
    </row>
    <row r="19" spans="1:12" ht="12.75">
      <c r="A19" s="2"/>
      <c r="B19" s="2"/>
      <c r="C19" s="6"/>
      <c r="E19" s="2"/>
      <c r="F19" s="2"/>
      <c r="H19" s="2"/>
      <c r="I19" s="2"/>
      <c r="L19" s="2"/>
    </row>
    <row r="20" spans="1:12" ht="12.75">
      <c r="A20" s="2"/>
      <c r="B20" s="2"/>
      <c r="C20" s="6"/>
      <c r="E20" s="2"/>
      <c r="F20" s="2"/>
      <c r="H20" s="2"/>
      <c r="I20" s="2"/>
      <c r="L20" s="2"/>
    </row>
  </sheetData>
  <sheetProtection/>
  <mergeCells count="4">
    <mergeCell ref="A1:E1"/>
    <mergeCell ref="H1:L1"/>
    <mergeCell ref="A2:E2"/>
    <mergeCell ref="H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17"/>
    </sheetView>
  </sheetViews>
  <sheetFormatPr defaultColWidth="9.140625" defaultRowHeight="12.75"/>
  <cols>
    <col min="3" max="3" width="24.00390625" style="0" customWidth="1"/>
    <col min="4" max="4" width="17.8515625" style="0" customWidth="1"/>
    <col min="10" max="10" width="28.00390625" style="0" customWidth="1"/>
    <col min="11" max="11" width="15.140625" style="0" customWidth="1"/>
  </cols>
  <sheetData>
    <row r="1" spans="1:12" ht="18">
      <c r="A1" s="8" t="s">
        <v>24</v>
      </c>
      <c r="B1" s="8"/>
      <c r="C1" s="8"/>
      <c r="D1" s="8"/>
      <c r="E1" s="8"/>
      <c r="F1" s="4"/>
      <c r="G1" s="4"/>
      <c r="H1" s="8" t="s">
        <v>24</v>
      </c>
      <c r="I1" s="8"/>
      <c r="J1" s="8"/>
      <c r="K1" s="8"/>
      <c r="L1" s="8"/>
    </row>
    <row r="2" spans="1:12" ht="15">
      <c r="A2" s="9" t="s">
        <v>20</v>
      </c>
      <c r="B2" s="9"/>
      <c r="C2" s="9"/>
      <c r="D2" s="9"/>
      <c r="E2" s="9"/>
      <c r="F2" s="5"/>
      <c r="H2" s="9" t="s">
        <v>21</v>
      </c>
      <c r="I2" s="9"/>
      <c r="J2" s="9"/>
      <c r="K2" s="9"/>
      <c r="L2" s="9"/>
    </row>
    <row r="3" spans="1:12" ht="15.75">
      <c r="A3" s="1" t="s">
        <v>3</v>
      </c>
      <c r="B3" s="1" t="s">
        <v>22</v>
      </c>
      <c r="C3" s="1" t="s">
        <v>23</v>
      </c>
      <c r="D3" s="1" t="s">
        <v>5</v>
      </c>
      <c r="E3" s="1" t="s">
        <v>6</v>
      </c>
      <c r="F3" s="1"/>
      <c r="H3" s="1" t="s">
        <v>3</v>
      </c>
      <c r="I3" s="1" t="s">
        <v>22</v>
      </c>
      <c r="J3" s="1" t="s">
        <v>23</v>
      </c>
      <c r="K3" s="1" t="s">
        <v>5</v>
      </c>
      <c r="L3" s="1" t="s">
        <v>6</v>
      </c>
    </row>
    <row r="4" spans="1:12" ht="12.75">
      <c r="A4" s="2">
        <v>1</v>
      </c>
      <c r="B4" s="2">
        <v>13</v>
      </c>
      <c r="C4" s="6" t="str">
        <f>VLOOKUP(B4,'[7]tabdružstevd'!A$3:L$128,2)</f>
        <v>Bartáková Barbora</v>
      </c>
      <c r="D4" t="str">
        <f>VLOOKUP(B4,'[7]výsl60d'!$K$3:$O$57,3)</f>
        <v>1. ZŠ Sedlčany</v>
      </c>
      <c r="E4" s="2">
        <f>VLOOKUP(B4,'[7]tabdružstevd'!A$3:L$128,12)</f>
        <v>77</v>
      </c>
      <c r="F4" s="2"/>
      <c r="H4" s="2">
        <v>1</v>
      </c>
      <c r="I4" s="2">
        <v>113</v>
      </c>
      <c r="J4" t="str">
        <f>VLOOKUP(I4,'[7]tabdružstevch'!A$3:L$128,2)</f>
        <v>Pech Adam</v>
      </c>
      <c r="K4" t="str">
        <f>VLOOKUP(I4,'[7]výsl60ch'!$K$3:$O$57,3)</f>
        <v>1. ZŠ Sedlčany</v>
      </c>
      <c r="L4" s="2">
        <f>VLOOKUP(I4,'[7]tabdružstevch'!A$3:L$128,12)</f>
        <v>60</v>
      </c>
    </row>
    <row r="5" spans="1:12" ht="12.75">
      <c r="A5" s="2">
        <v>2</v>
      </c>
      <c r="B5" s="2">
        <v>14</v>
      </c>
      <c r="C5" s="6" t="str">
        <f>VLOOKUP(B5,'[7]tabdružstevd'!A$3:L$128,2)</f>
        <v>Tancibudková Lucie</v>
      </c>
      <c r="D5" t="str">
        <f>VLOOKUP(B5,'[7]výsl60d'!$K$3:$O$57,3)</f>
        <v>1. ZŠ Sedlčany</v>
      </c>
      <c r="E5" s="2">
        <f>VLOOKUP(B5,'[7]tabdružstevd'!A$3:L$128,12)</f>
        <v>68</v>
      </c>
      <c r="F5" s="2"/>
      <c r="H5" s="2">
        <v>2</v>
      </c>
      <c r="I5" s="2">
        <v>114</v>
      </c>
      <c r="J5" t="str">
        <f>VLOOKUP(I5,'[7]tabdružstevch'!A$3:L$128,2)</f>
        <v>Macháč Petr</v>
      </c>
      <c r="K5" t="str">
        <f>VLOOKUP(I5,'[7]výsl60ch'!$K$3:$O$57,3)</f>
        <v>1. ZŠ Sedlčany</v>
      </c>
      <c r="L5" s="2">
        <f>VLOOKUP(I5,'[7]tabdružstevch'!A$3:L$128,12)</f>
        <v>53</v>
      </c>
    </row>
    <row r="6" spans="1:12" ht="12.75">
      <c r="A6" s="2">
        <v>3</v>
      </c>
      <c r="B6" s="2">
        <v>15</v>
      </c>
      <c r="C6" s="6" t="str">
        <f>VLOOKUP(B6,'[7]tabdružstevd'!A$3:L$128,2)</f>
        <v>Šimáková Lucie</v>
      </c>
      <c r="D6" t="str">
        <f>VLOOKUP(B6,'[7]výsl60d'!$K$3:$O$57,3)</f>
        <v>1. ZŠ Sedlčany</v>
      </c>
      <c r="E6" s="2">
        <f>VLOOKUP(B6,'[7]tabdružstevd'!A$3:L$128,12)</f>
        <v>50</v>
      </c>
      <c r="F6" s="2"/>
      <c r="H6" s="2">
        <v>3</v>
      </c>
      <c r="I6" s="2">
        <v>107</v>
      </c>
      <c r="J6" t="str">
        <f>VLOOKUP(I6,'[7]tabdružstevch'!A$3:L$128,2)</f>
        <v>Macháč Lukáš</v>
      </c>
      <c r="K6" t="str">
        <f>VLOOKUP(I6,'[7]výsl60ch'!$K$3:$O$57,3)</f>
        <v>ZŠ Dublovice</v>
      </c>
      <c r="L6" s="2">
        <f>VLOOKUP(I6,'[7]tabdružstevch'!A$3:L$128,12)</f>
        <v>50</v>
      </c>
    </row>
    <row r="7" spans="1:12" ht="12.75">
      <c r="A7" s="2">
        <v>4</v>
      </c>
      <c r="B7" s="2">
        <v>7</v>
      </c>
      <c r="C7" s="6" t="str">
        <f>VLOOKUP(B7,'[7]tabdružstevd'!A$3:L$128,2)</f>
        <v>Korpanová Renata</v>
      </c>
      <c r="D7" t="str">
        <f>VLOOKUP(B7,'[7]výsl60d'!$K$3:$O$57,3)</f>
        <v>ZŠ Dublovice</v>
      </c>
      <c r="E7" s="2">
        <f>VLOOKUP(B7,'[7]tabdružstevd'!A$3:L$128,12)</f>
        <v>45</v>
      </c>
      <c r="F7" s="2"/>
      <c r="H7" s="2">
        <v>4</v>
      </c>
      <c r="I7" s="2">
        <v>108</v>
      </c>
      <c r="J7" t="str">
        <f>VLOOKUP(I7,'[7]tabdružstevch'!A$3:L$128,2)</f>
        <v>Švec Jakub</v>
      </c>
      <c r="K7" t="str">
        <f>VLOOKUP(I7,'[7]výsl60ch'!$K$3:$O$57,3)</f>
        <v>ZŠ Dublovice</v>
      </c>
      <c r="L7" s="2">
        <f>VLOOKUP(I7,'[7]tabdružstevch'!A$3:L$128,12)</f>
        <v>50</v>
      </c>
    </row>
    <row r="8" spans="1:12" ht="12.75">
      <c r="A8" s="2">
        <v>5</v>
      </c>
      <c r="B8" s="2">
        <v>2</v>
      </c>
      <c r="C8" s="6" t="str">
        <f>VLOOKUP(B8,'[7]tabdružstevd'!A$3:L$128,2)</f>
        <v>Mošničková Michaela</v>
      </c>
      <c r="D8" t="str">
        <f>VLOOKUP(B8,'[7]výsl60d'!$K$3:$O$57,3)</f>
        <v>ZŠ Petrovice</v>
      </c>
      <c r="E8" s="2">
        <f>VLOOKUP(B8,'[7]tabdružstevd'!A$3:L$128,12)</f>
        <v>43</v>
      </c>
      <c r="F8" s="2"/>
      <c r="H8" s="2">
        <v>5</v>
      </c>
      <c r="I8" s="2">
        <v>103</v>
      </c>
      <c r="J8" t="str">
        <f>VLOOKUP(I8,'[7]tabdružstevch'!A$3:L$128,2)</f>
        <v>Štemberk Šimon</v>
      </c>
      <c r="K8" t="str">
        <f>VLOOKUP(I8,'[7]výsl60ch'!$K$3:$O$57,3)</f>
        <v>ZŠ Petrovice</v>
      </c>
      <c r="L8" s="2">
        <f>VLOOKUP(I8,'[7]tabdružstevch'!A$3:L$128,12)</f>
        <v>43</v>
      </c>
    </row>
    <row r="9" spans="1:12" ht="12.75">
      <c r="A9" s="2">
        <v>6</v>
      </c>
      <c r="B9" s="2">
        <v>3</v>
      </c>
      <c r="C9" s="6" t="str">
        <f>VLOOKUP(B9,'[7]tabdružstevd'!A$3:L$128,2)</f>
        <v>Sejpalová Alena</v>
      </c>
      <c r="D9" t="str">
        <f>VLOOKUP(B9,'[7]výsl60d'!$K$3:$O$57,3)</f>
        <v>ZŠ Petrovice</v>
      </c>
      <c r="E9" s="2">
        <f>VLOOKUP(B9,'[7]tabdružstevd'!A$3:L$128,12)</f>
        <v>42</v>
      </c>
      <c r="F9" s="2"/>
      <c r="H9" s="2">
        <v>6</v>
      </c>
      <c r="I9" s="2">
        <v>115</v>
      </c>
      <c r="J9" t="str">
        <f>VLOOKUP(I9,'[7]tabdružstevch'!A$3:L$128,2)</f>
        <v>Bartoš Jakub</v>
      </c>
      <c r="K9" t="str">
        <f>VLOOKUP(I9,'[7]výsl60ch'!$K$3:$O$57,3)</f>
        <v>1. ZŠ Sedlčany</v>
      </c>
      <c r="L9" s="2">
        <f>VLOOKUP(I9,'[7]tabdružstevch'!A$3:L$128,12)</f>
        <v>40</v>
      </c>
    </row>
    <row r="10" spans="1:12" ht="12.75">
      <c r="A10" s="2">
        <v>7</v>
      </c>
      <c r="B10" s="2">
        <v>4</v>
      </c>
      <c r="C10" s="6" t="str">
        <f>VLOOKUP(B10,'[7]tabdružstevd'!A$3:L$128,2)</f>
        <v>Kačírková Klára</v>
      </c>
      <c r="D10" t="str">
        <f>VLOOKUP(B10,'[7]výsl60d'!$K$3:$O$57,3)</f>
        <v>ZS Kamýk nad Vltavou</v>
      </c>
      <c r="E10" s="2">
        <f>VLOOKUP(B10,'[7]tabdružstevd'!A$3:L$128,12)</f>
        <v>39</v>
      </c>
      <c r="F10" s="2"/>
      <c r="H10" s="2">
        <v>7</v>
      </c>
      <c r="I10" s="2">
        <v>101</v>
      </c>
      <c r="J10" t="str">
        <f>VLOOKUP(I10,'[7]tabdružstevch'!A$3:L$128,2)</f>
        <v>Mikota Stanislav</v>
      </c>
      <c r="K10" t="str">
        <f>VLOOKUP(I10,'[7]výsl60ch'!$K$3:$O$57,3)</f>
        <v>ZŠ Petrovice</v>
      </c>
      <c r="L10" s="2">
        <f>VLOOKUP(I10,'[7]tabdružstevch'!A$3:L$128,12)</f>
        <v>39</v>
      </c>
    </row>
    <row r="11" spans="1:12" ht="12.75">
      <c r="A11" s="2">
        <v>8</v>
      </c>
      <c r="B11" s="2">
        <v>1</v>
      </c>
      <c r="C11" s="6" t="str">
        <f>VLOOKUP(B11,'[7]tabdružstevd'!A$3:L$128,2)</f>
        <v>Jarošová Barbora</v>
      </c>
      <c r="D11" t="str">
        <f>VLOOKUP(B11,'[7]výsl60d'!$K$3:$O$57,3)</f>
        <v>ZŠ Petrovice</v>
      </c>
      <c r="E11" s="2">
        <f>VLOOKUP(B11,'[7]tabdružstevd'!A$3:L$128,12)</f>
        <v>37</v>
      </c>
      <c r="F11" s="2"/>
      <c r="H11" s="2">
        <v>8</v>
      </c>
      <c r="I11" s="2">
        <v>104</v>
      </c>
      <c r="J11" t="str">
        <f>VLOOKUP(I11,'[7]tabdružstevch'!A$3:L$128,2)</f>
        <v>Chýle Matěj</v>
      </c>
      <c r="K11" t="str">
        <f>VLOOKUP(I11,'[7]výsl60ch'!$K$3:$O$57,3)</f>
        <v>ZS Kamýk nad Vltavou</v>
      </c>
      <c r="L11" s="2">
        <f>VLOOKUP(I11,'[7]tabdružstevch'!A$3:L$128,12)</f>
        <v>33</v>
      </c>
    </row>
    <row r="12" spans="1:12" ht="12.75">
      <c r="A12" s="2">
        <v>9</v>
      </c>
      <c r="B12" s="2">
        <v>8</v>
      </c>
      <c r="C12" s="6" t="str">
        <f>VLOOKUP(B12,'[7]tabdružstevd'!A$3:L$128,2)</f>
        <v>Šmatláková Tereza</v>
      </c>
      <c r="D12" t="str">
        <f>VLOOKUP(B12,'[7]výsl60d'!$K$3:$O$57,3)</f>
        <v>ZŠ Dublovice</v>
      </c>
      <c r="E12" s="2">
        <f>VLOOKUP(B12,'[7]tabdružstevd'!A$3:L$128,12)</f>
        <v>37</v>
      </c>
      <c r="F12" s="2"/>
      <c r="H12" s="2">
        <v>9</v>
      </c>
      <c r="I12" s="2">
        <v>102</v>
      </c>
      <c r="J12" t="str">
        <f>VLOOKUP(I12,'[7]tabdružstevch'!A$3:L$128,2)</f>
        <v>Štemberk Ondřej</v>
      </c>
      <c r="K12" t="str">
        <f>VLOOKUP(I12,'[7]výsl60ch'!$K$3:$O$57,3)</f>
        <v>ZŠ Petrovice</v>
      </c>
      <c r="L12" s="2">
        <f>VLOOKUP(I12,'[7]tabdružstevch'!A$3:L$128,12)</f>
        <v>33</v>
      </c>
    </row>
    <row r="13" spans="1:12" ht="12.75">
      <c r="A13" s="2">
        <v>10</v>
      </c>
      <c r="B13" s="2">
        <v>10</v>
      </c>
      <c r="C13" s="6" t="str">
        <f>VLOOKUP(B13,'[7]tabdružstevd'!A$3:L$128,2)</f>
        <v>Endrstová MARTINA</v>
      </c>
      <c r="D13" t="str">
        <f>VLOOKUP(B13,'[7]výsl60d'!$K$3:$O$57,3)</f>
        <v>ZŠ Kosova Hora</v>
      </c>
      <c r="E13" s="2">
        <f>VLOOKUP(B13,'[7]tabdružstevd'!A$3:L$128,12)</f>
        <v>31</v>
      </c>
      <c r="F13" s="2"/>
      <c r="H13" s="2">
        <v>10</v>
      </c>
      <c r="I13" s="2">
        <v>112</v>
      </c>
      <c r="J13" t="str">
        <f>VLOOKUP(I13,'[7]tabdružstevch'!A$3:L$128,2)</f>
        <v>Čihák David</v>
      </c>
      <c r="K13" t="str">
        <f>VLOOKUP(I13,'[7]výsl60ch'!$K$3:$O$57,3)</f>
        <v>ZŠ Kosova Hora</v>
      </c>
      <c r="L13" s="2">
        <f>VLOOKUP(I13,'[7]tabdružstevch'!A$3:L$128,12)</f>
        <v>32</v>
      </c>
    </row>
    <row r="14" spans="1:12" ht="12.75">
      <c r="A14" s="2">
        <v>11</v>
      </c>
      <c r="B14" s="2">
        <v>12</v>
      </c>
      <c r="C14" s="6" t="str">
        <f>VLOOKUP(B14,'[7]tabdružstevd'!A$3:L$128,2)</f>
        <v>Kolářová Barbora</v>
      </c>
      <c r="D14" t="str">
        <f>VLOOKUP(B14,'[7]výsl60d'!$K$3:$O$57,3)</f>
        <v>ZŠ Kosova Hora</v>
      </c>
      <c r="E14" s="2">
        <f>VLOOKUP(B14,'[7]tabdružstevd'!A$3:L$128,12)</f>
        <v>21</v>
      </c>
      <c r="F14" s="2"/>
      <c r="H14" s="2">
        <v>11</v>
      </c>
      <c r="I14" s="2">
        <v>111</v>
      </c>
      <c r="J14" t="str">
        <f>VLOOKUP(I14,'[7]tabdružstevch'!A$3:L$128,2)</f>
        <v>Macháček Vít</v>
      </c>
      <c r="K14" t="str">
        <f>VLOOKUP(I14,'[7]výsl60ch'!$K$3:$O$57,3)</f>
        <v>ZŠ Kosova Hora</v>
      </c>
      <c r="L14" s="2">
        <f>VLOOKUP(I14,'[7]tabdružstevch'!A$3:L$128,12)</f>
        <v>31</v>
      </c>
    </row>
    <row r="15" spans="1:12" ht="12.75">
      <c r="A15" s="2">
        <v>12</v>
      </c>
      <c r="B15" s="2">
        <v>11</v>
      </c>
      <c r="C15" s="6" t="str">
        <f>VLOOKUP(B15,'[7]tabdružstevd'!A$3:L$128,2)</f>
        <v>Pecháčková Michaela</v>
      </c>
      <c r="D15" t="str">
        <f>VLOOKUP(B15,'[7]výsl60d'!$K$3:$O$57,3)</f>
        <v>ZŠ Kosova Hora</v>
      </c>
      <c r="E15" s="2">
        <f>VLOOKUP(B15,'[7]tabdružstevd'!A$3:L$128,12)</f>
        <v>20</v>
      </c>
      <c r="F15" s="2"/>
      <c r="H15" s="2">
        <v>12</v>
      </c>
      <c r="I15" s="2">
        <v>109</v>
      </c>
      <c r="J15" t="str">
        <f>VLOOKUP(I15,'[7]tabdružstevch'!A$3:L$128,2)</f>
        <v>Čanda Radek</v>
      </c>
      <c r="K15" t="str">
        <f>VLOOKUP(I15,'[7]výsl60ch'!$K$3:$O$57,3)</f>
        <v>ZŠ Dublovice</v>
      </c>
      <c r="L15" s="2">
        <f>VLOOKUP(I15,'[7]tabdružstevch'!A$3:L$128,12)</f>
        <v>27</v>
      </c>
    </row>
    <row r="16" spans="1:12" ht="12.75">
      <c r="A16" s="2">
        <v>13</v>
      </c>
      <c r="B16" s="2">
        <v>5</v>
      </c>
      <c r="C16" s="6" t="str">
        <f>VLOOKUP(B16,'[7]tabdružstevd'!A$3:L$128,2)</f>
        <v>Kohoutová Anna</v>
      </c>
      <c r="D16" t="str">
        <f>VLOOKUP(B16,'[7]výsl60d'!$K$3:$O$57,3)</f>
        <v>ZS Kamýk nad Vltavou</v>
      </c>
      <c r="E16" s="2">
        <f>VLOOKUP(B16,'[7]tabdružstevd'!A$3:L$128,12)</f>
        <v>12</v>
      </c>
      <c r="F16" s="2"/>
      <c r="H16" s="2">
        <v>13</v>
      </c>
      <c r="I16" s="2">
        <v>110</v>
      </c>
      <c r="J16" t="str">
        <f>VLOOKUP(I16,'[7]tabdružstevch'!A$3:L$128,2)</f>
        <v>Vlásek Zdeněk</v>
      </c>
      <c r="K16" t="str">
        <f>VLOOKUP(I16,'[7]výsl60ch'!$K$3:$O$57,3)</f>
        <v>ZŠ Kosova Hora</v>
      </c>
      <c r="L16" s="2">
        <f>VLOOKUP(I16,'[7]tabdružstevch'!A$3:L$128,12)</f>
        <v>24</v>
      </c>
    </row>
    <row r="17" spans="1:12" ht="12.75">
      <c r="A17" s="2">
        <v>14</v>
      </c>
      <c r="B17" s="2">
        <v>16</v>
      </c>
      <c r="C17" s="6">
        <f>VLOOKUP(B17,'[7]tabdružstevd'!A$3:L$128,2)</f>
        <v>0</v>
      </c>
      <c r="D17">
        <f>VLOOKUP(B17,'[7]výsl60d'!$K$3:$O$57,3)</f>
        <v>0</v>
      </c>
      <c r="E17" s="2">
        <f>VLOOKUP(B17,'[7]tabdružstevd'!A$3:L$128,12)</f>
        <v>0</v>
      </c>
      <c r="F17" s="2"/>
      <c r="H17" s="2">
        <v>14</v>
      </c>
      <c r="I17" s="2">
        <v>105</v>
      </c>
      <c r="J17" t="str">
        <f>VLOOKUP(I17,'[7]tabdružstevch'!A$3:L$128,2)</f>
        <v>Vandělík Matěj</v>
      </c>
      <c r="K17" t="str">
        <f>VLOOKUP(I17,'[7]výsl60ch'!$K$3:$O$57,3)</f>
        <v>ZS Kamýk nad Vltavou</v>
      </c>
      <c r="L17" s="2">
        <f>VLOOKUP(I17,'[7]tabdružstevch'!A$3:L$128,12)</f>
        <v>16</v>
      </c>
    </row>
    <row r="18" spans="1:12" ht="12.75">
      <c r="A18" s="2"/>
      <c r="B18" s="2"/>
      <c r="C18" s="6"/>
      <c r="E18" s="2"/>
      <c r="F18" s="2"/>
      <c r="H18" s="2"/>
      <c r="I18" s="2"/>
      <c r="L18" s="2"/>
    </row>
    <row r="19" spans="1:12" ht="12.75">
      <c r="A19" s="2"/>
      <c r="B19" s="2"/>
      <c r="C19" s="6"/>
      <c r="E19" s="2"/>
      <c r="F19" s="2"/>
      <c r="H19" s="2"/>
      <c r="I19" s="2"/>
      <c r="L19" s="2"/>
    </row>
    <row r="20" spans="1:12" ht="12.75">
      <c r="A20" s="2"/>
      <c r="B20" s="2"/>
      <c r="C20" s="6"/>
      <c r="E20" s="2"/>
      <c r="F20" s="2"/>
      <c r="H20" s="2"/>
      <c r="I20" s="2"/>
      <c r="L20" s="2"/>
    </row>
    <row r="21" spans="1:12" ht="12.75">
      <c r="A21" s="2"/>
      <c r="B21" s="2"/>
      <c r="C21" s="6"/>
      <c r="E21" s="2"/>
      <c r="F21" s="2"/>
      <c r="H21" s="2"/>
      <c r="I21" s="2"/>
      <c r="L21" s="2"/>
    </row>
  </sheetData>
  <sheetProtection/>
  <mergeCells count="4">
    <mergeCell ref="A1:E1"/>
    <mergeCell ref="H1:L1"/>
    <mergeCell ref="A2:E2"/>
    <mergeCell ref="H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7"/>
    </sheetView>
  </sheetViews>
  <sheetFormatPr defaultColWidth="9.140625" defaultRowHeight="12.75"/>
  <cols>
    <col min="3" max="4" width="21.421875" style="0" customWidth="1"/>
    <col min="10" max="10" width="20.7109375" style="0" customWidth="1"/>
    <col min="11" max="11" width="19.7109375" style="0" customWidth="1"/>
  </cols>
  <sheetData>
    <row r="1" spans="1:12" ht="18">
      <c r="A1" s="8" t="s">
        <v>25</v>
      </c>
      <c r="B1" s="8"/>
      <c r="C1" s="8"/>
      <c r="D1" s="8"/>
      <c r="E1" s="8"/>
      <c r="F1" s="4"/>
      <c r="G1" s="4"/>
      <c r="H1" s="8" t="s">
        <v>25</v>
      </c>
      <c r="I1" s="8"/>
      <c r="J1" s="8"/>
      <c r="K1" s="8"/>
      <c r="L1" s="8"/>
    </row>
    <row r="2" spans="1:12" ht="15">
      <c r="A2" s="9" t="s">
        <v>20</v>
      </c>
      <c r="B2" s="9"/>
      <c r="C2" s="9"/>
      <c r="D2" s="9"/>
      <c r="E2" s="9"/>
      <c r="F2" s="5"/>
      <c r="H2" s="9" t="s">
        <v>21</v>
      </c>
      <c r="I2" s="9"/>
      <c r="J2" s="9"/>
      <c r="K2" s="9"/>
      <c r="L2" s="9"/>
    </row>
    <row r="3" spans="1:12" ht="15.75">
      <c r="A3" s="1" t="s">
        <v>3</v>
      </c>
      <c r="B3" s="1" t="s">
        <v>22</v>
      </c>
      <c r="C3" s="1" t="s">
        <v>23</v>
      </c>
      <c r="D3" s="1" t="s">
        <v>5</v>
      </c>
      <c r="E3" s="1" t="s">
        <v>6</v>
      </c>
      <c r="F3" s="1"/>
      <c r="H3" s="1" t="s">
        <v>3</v>
      </c>
      <c r="I3" s="1" t="s">
        <v>22</v>
      </c>
      <c r="J3" s="1" t="s">
        <v>23</v>
      </c>
      <c r="K3" s="1" t="s">
        <v>5</v>
      </c>
      <c r="L3" s="1" t="s">
        <v>6</v>
      </c>
    </row>
    <row r="4" spans="1:12" ht="12.75">
      <c r="A4" s="2">
        <v>1</v>
      </c>
      <c r="B4" s="2">
        <v>11</v>
      </c>
      <c r="C4" t="str">
        <f>VLOOKUP(B4,'[8]List4'!$K$3:$O$57,2)</f>
        <v>Marvalová Markéta</v>
      </c>
      <c r="D4" t="str">
        <f>VLOOKUP(B4,'[8]List4'!$K$3:$O$57,3)</f>
        <v>ZŠ Kosova Hora</v>
      </c>
      <c r="E4" s="2">
        <f>VLOOKUP(B4,'[8]List4'!$K$3:$O$57,5)+VLOOKUP(B4,'[8]List8'!$K$3:$R$57,8)+VLOOKUP(B4,'[8]List12'!$K$3:$R$57,8)+VLOOKUP(B4,'[8]List16'!$K$3:$R$57,7)</f>
        <v>127</v>
      </c>
      <c r="F4" s="2"/>
      <c r="H4" s="2">
        <v>1</v>
      </c>
      <c r="I4" s="2">
        <v>114</v>
      </c>
      <c r="J4" t="str">
        <f>VLOOKUP(I4,'[8]List5'!$K$3:$O$57,2)</f>
        <v>Csányi Daniel</v>
      </c>
      <c r="K4" t="str">
        <f>VLOOKUP(I4,'[8]List5'!$K$3:$O$57,3)</f>
        <v>1. ZŠ Sedlčany</v>
      </c>
      <c r="L4" s="2">
        <f>VLOOKUP(I4,'[8]List5'!$K$3:$O$57,5)+VLOOKUP(I4,'[8]List9'!$K$3:$R$57,8)+VLOOKUP(I4,'[8]List13'!$K$3:$R$57,8)+VLOOKUP(I4,'[8]List17'!$K$3:$R$57,7)</f>
        <v>101</v>
      </c>
    </row>
    <row r="5" spans="1:12" ht="12.75">
      <c r="A5" s="2">
        <v>2</v>
      </c>
      <c r="B5" s="2">
        <v>4</v>
      </c>
      <c r="C5" t="str">
        <f>VLOOKUP(B5,'[8]List4'!$K$3:$O$57,2)</f>
        <v>Cintulová tereza</v>
      </c>
      <c r="D5" t="str">
        <f>VLOOKUP(B5,'[8]List4'!$K$3:$O$57,3)</f>
        <v>ZŠ Kamýk Nad Vltavou</v>
      </c>
      <c r="E5" s="2">
        <f>VLOOKUP(B5,'[8]List4'!$K$3:$O$57,5)+VLOOKUP(B5,'[8]List8'!$K$3:$R$57,8)+VLOOKUP(B5,'[8]List12'!$K$3:$R$57,8)+VLOOKUP(B5,'[8]List16'!$K$3:$R$57,7)</f>
        <v>121</v>
      </c>
      <c r="F5" s="2"/>
      <c r="H5" s="2">
        <v>2</v>
      </c>
      <c r="I5" s="2">
        <v>115</v>
      </c>
      <c r="J5" t="str">
        <f>VLOOKUP(I5,'[8]List5'!$K$3:$O$57,2)</f>
        <v>Jenčík Lukáš</v>
      </c>
      <c r="K5" t="str">
        <f>VLOOKUP(I5,'[8]List5'!$K$3:$O$57,3)</f>
        <v>1. ZŠ Sedlčany</v>
      </c>
      <c r="L5" s="2">
        <f>VLOOKUP(I5,'[8]List5'!$K$3:$O$57,5)+VLOOKUP(I5,'[8]List9'!$K$3:$R$57,8)+VLOOKUP(I5,'[8]List13'!$K$3:$R$57,8)+VLOOKUP(I5,'[8]List17'!$K$3:$R$57,7)</f>
        <v>93</v>
      </c>
    </row>
    <row r="6" spans="1:12" ht="12.75">
      <c r="A6" s="2">
        <v>3</v>
      </c>
      <c r="B6" s="2">
        <v>8</v>
      </c>
      <c r="C6" t="str">
        <f>VLOOKUP(B6,'[8]List4'!$K$3:$O$57,2)</f>
        <v>Kučerová Lucie</v>
      </c>
      <c r="D6" t="str">
        <f>VLOOKUP(B6,'[8]List4'!$K$3:$O$57,3)</f>
        <v>ZŠ Dublovice</v>
      </c>
      <c r="E6" s="2">
        <f>VLOOKUP(B6,'[8]List4'!$K$3:$O$57,5)+VLOOKUP(B6,'[8]List8'!$K$3:$R$57,8)+VLOOKUP(B6,'[8]List12'!$K$3:$R$57,8)+VLOOKUP(B6,'[8]List16'!$K$3:$R$57,7)</f>
        <v>117</v>
      </c>
      <c r="F6" s="2"/>
      <c r="H6" s="2">
        <v>3</v>
      </c>
      <c r="I6" s="2">
        <v>113</v>
      </c>
      <c r="J6" t="str">
        <f>VLOOKUP(I6,'[8]List5'!$K$3:$O$57,2)</f>
        <v>Růzha Michal</v>
      </c>
      <c r="K6" t="str">
        <f>VLOOKUP(I6,'[8]List5'!$K$3:$O$57,3)</f>
        <v>1. ZŠ Sedlčany</v>
      </c>
      <c r="L6" s="2">
        <f>VLOOKUP(I6,'[8]List5'!$K$3:$O$57,5)+VLOOKUP(I6,'[8]List9'!$K$3:$R$57,8)+VLOOKUP(I6,'[8]List13'!$K$3:$R$57,8)+VLOOKUP(I6,'[8]List17'!$K$3:$R$57,7)</f>
        <v>85</v>
      </c>
    </row>
    <row r="7" spans="1:12" ht="12.75">
      <c r="A7" s="2">
        <v>4</v>
      </c>
      <c r="B7" s="2">
        <v>10</v>
      </c>
      <c r="C7" t="str">
        <f>VLOOKUP(B7,'[8]List4'!$K$3:$O$57,2)</f>
        <v>Chábová Aneta</v>
      </c>
      <c r="D7" t="str">
        <f>VLOOKUP(B7,'[8]List4'!$K$3:$O$57,3)</f>
        <v>ZŠ Kosova Hora</v>
      </c>
      <c r="E7" s="2">
        <f>VLOOKUP(B7,'[8]List4'!$K$3:$O$57,5)+VLOOKUP(B7,'[8]List8'!$K$3:$R$57,8)+VLOOKUP(B7,'[8]List12'!$K$3:$R$57,8)+VLOOKUP(B7,'[8]List16'!$K$3:$R$57,7)</f>
        <v>114</v>
      </c>
      <c r="F7" s="2"/>
      <c r="H7" s="2">
        <v>4</v>
      </c>
      <c r="I7" s="2">
        <v>103</v>
      </c>
      <c r="J7" t="str">
        <f>VLOOKUP(I7,'[8]List5'!$K$3:$O$57,2)</f>
        <v>Schwarz Vladimír</v>
      </c>
      <c r="K7" t="str">
        <f>VLOOKUP(I7,'[8]List5'!$K$3:$O$57,3)</f>
        <v>ZŠ Petrovice</v>
      </c>
      <c r="L7" s="2">
        <f>VLOOKUP(I7,'[8]List5'!$K$3:$O$57,5)+VLOOKUP(I7,'[8]List9'!$K$3:$R$57,8)+VLOOKUP(I7,'[8]List13'!$K$3:$R$57,8)+VLOOKUP(I7,'[8]List17'!$K$3:$R$57,7)</f>
        <v>83</v>
      </c>
    </row>
    <row r="8" spans="1:12" ht="12.75">
      <c r="A8" s="2">
        <v>5</v>
      </c>
      <c r="B8" s="2">
        <v>15</v>
      </c>
      <c r="C8" t="str">
        <f>VLOOKUP(B8,'[8]List4'!$K$3:$O$57,2)</f>
        <v>Procházková Lucie</v>
      </c>
      <c r="D8" t="str">
        <f>VLOOKUP(B8,'[8]List4'!$K$3:$O$57,3)</f>
        <v>1. ZŠ Sedlčany</v>
      </c>
      <c r="E8" s="2">
        <f>VLOOKUP(B8,'[8]List4'!$K$3:$O$57,5)+VLOOKUP(B8,'[8]List8'!$K$3:$R$57,8)+VLOOKUP(B8,'[8]List12'!$K$3:$R$57,8)+VLOOKUP(B8,'[8]List16'!$K$3:$R$57,7)</f>
        <v>101</v>
      </c>
      <c r="F8" s="2"/>
      <c r="H8" s="2">
        <v>5</v>
      </c>
      <c r="I8" s="2">
        <v>110</v>
      </c>
      <c r="J8" t="str">
        <f>VLOOKUP(I8,'[8]List5'!$K$3:$O$57,2)</f>
        <v>Mašek Petr</v>
      </c>
      <c r="K8" t="str">
        <f>VLOOKUP(I8,'[8]List5'!$K$3:$O$57,3)</f>
        <v>ZŠ Kosova Hora</v>
      </c>
      <c r="L8" s="2">
        <f>VLOOKUP(I8,'[8]List5'!$K$3:$O$57,5)+VLOOKUP(I8,'[8]List9'!$K$3:$R$57,8)+VLOOKUP(I8,'[8]List13'!$K$3:$R$57,8)+VLOOKUP(I8,'[8]List17'!$K$3:$R$57,7)</f>
        <v>77</v>
      </c>
    </row>
    <row r="9" spans="1:12" ht="12.75">
      <c r="A9" s="2">
        <v>6</v>
      </c>
      <c r="B9" s="2">
        <v>1</v>
      </c>
      <c r="C9" t="str">
        <f>VLOOKUP(B9,'[8]List4'!$K$3:$O$57,2)</f>
        <v>Jarolímková Johana</v>
      </c>
      <c r="D9" t="str">
        <f>VLOOKUP(B9,'[8]List4'!$K$3:$O$57,3)</f>
        <v>ZŠ Petrovice</v>
      </c>
      <c r="E9" s="2">
        <f>VLOOKUP(B9,'[8]List4'!$K$3:$O$57,5)+VLOOKUP(B9,'[8]List8'!$K$3:$R$57,8)+VLOOKUP(B9,'[8]List12'!$K$3:$R$57,8)+VLOOKUP(B9,'[8]List16'!$K$3:$R$57,7)</f>
        <v>98</v>
      </c>
      <c r="F9" s="2"/>
      <c r="H9" s="2">
        <v>6</v>
      </c>
      <c r="I9" s="2">
        <v>111</v>
      </c>
      <c r="J9" t="str">
        <f>VLOOKUP(I9,'[8]List5'!$K$3:$O$57,2)</f>
        <v>Čihák Vojtěch</v>
      </c>
      <c r="K9" t="str">
        <f>VLOOKUP(I9,'[8]List5'!$K$3:$O$57,3)</f>
        <v>ZŠ Kosova Hora</v>
      </c>
      <c r="L9" s="2">
        <f>VLOOKUP(I9,'[8]List5'!$K$3:$O$57,5)+VLOOKUP(I9,'[8]List9'!$K$3:$R$57,8)+VLOOKUP(I9,'[8]List13'!$K$3:$R$57,8)+VLOOKUP(I9,'[8]List17'!$K$3:$R$57,7)</f>
        <v>73</v>
      </c>
    </row>
    <row r="10" spans="1:12" ht="12.75">
      <c r="A10" s="2">
        <v>7</v>
      </c>
      <c r="B10" s="2">
        <v>14</v>
      </c>
      <c r="C10" t="str">
        <f>VLOOKUP(B10,'[8]List4'!$K$3:$O$57,2)</f>
        <v>Doubravová Monika</v>
      </c>
      <c r="D10" t="str">
        <f>VLOOKUP(B10,'[8]List4'!$K$3:$O$57,3)</f>
        <v>1. ZŠ Sedlčany</v>
      </c>
      <c r="E10" s="2">
        <f>VLOOKUP(B10,'[8]List4'!$K$3:$O$57,5)+VLOOKUP(B10,'[8]List8'!$K$3:$R$57,8)+VLOOKUP(B10,'[8]List12'!$K$3:$R$57,8)+VLOOKUP(B10,'[8]List16'!$K$3:$R$57,7)</f>
        <v>92</v>
      </c>
      <c r="F10" s="2"/>
      <c r="H10" s="2">
        <v>7</v>
      </c>
      <c r="I10" s="2">
        <v>108</v>
      </c>
      <c r="J10" t="str">
        <f>VLOOKUP(I10,'[8]List5'!$K$3:$O$57,2)</f>
        <v>Hejhal Jakub</v>
      </c>
      <c r="K10" t="str">
        <f>VLOOKUP(I10,'[8]List5'!$K$3:$O$57,3)</f>
        <v>ZŠ Dublovice</v>
      </c>
      <c r="L10" s="2">
        <f>VLOOKUP(I10,'[8]List5'!$K$3:$O$57,5)+VLOOKUP(I10,'[8]List9'!$K$3:$R$57,8)+VLOOKUP(I10,'[8]List13'!$K$3:$R$57,8)+VLOOKUP(I10,'[8]List17'!$K$3:$R$57,7)</f>
        <v>61</v>
      </c>
    </row>
    <row r="11" spans="1:12" ht="12.75">
      <c r="A11" s="2">
        <v>8</v>
      </c>
      <c r="B11" s="2">
        <v>13</v>
      </c>
      <c r="C11" t="str">
        <f>VLOOKUP(B11,'[8]List4'!$K$3:$O$57,2)</f>
        <v>Hlaváčková Jana</v>
      </c>
      <c r="D11" t="str">
        <f>VLOOKUP(B11,'[8]List4'!$K$3:$O$57,3)</f>
        <v>1. ZŠ Sedlčany</v>
      </c>
      <c r="E11" s="2">
        <f>VLOOKUP(B11,'[8]List4'!$K$3:$O$57,5)+VLOOKUP(B11,'[8]List8'!$K$3:$R$57,8)+VLOOKUP(B11,'[8]List12'!$K$3:$R$57,8)+VLOOKUP(B11,'[8]List16'!$K$3:$R$57,7)</f>
        <v>67</v>
      </c>
      <c r="F11" s="2"/>
      <c r="H11" s="2">
        <v>8</v>
      </c>
      <c r="I11" s="2">
        <v>112</v>
      </c>
      <c r="J11" t="str">
        <f>VLOOKUP(I11,'[8]List5'!$K$3:$O$57,2)</f>
        <v>Kraif David</v>
      </c>
      <c r="K11" t="str">
        <f>VLOOKUP(I11,'[8]List5'!$K$3:$O$57,3)</f>
        <v>ZŠ Kosova Hora</v>
      </c>
      <c r="L11" s="2">
        <f>VLOOKUP(I11,'[8]List5'!$K$3:$O$57,5)+VLOOKUP(I11,'[8]List9'!$K$3:$R$57,8)+VLOOKUP(I11,'[8]List13'!$K$3:$R$57,8)+VLOOKUP(I11,'[8]List17'!$K$3:$R$57,7)</f>
        <v>57</v>
      </c>
    </row>
    <row r="12" spans="1:12" ht="12.75">
      <c r="A12" s="2">
        <v>9</v>
      </c>
      <c r="B12" s="2">
        <v>12</v>
      </c>
      <c r="C12" t="str">
        <f>VLOOKUP(B12,'[8]List4'!$K$3:$O$57,2)</f>
        <v>Vyskočilová Hana</v>
      </c>
      <c r="D12" t="str">
        <f>VLOOKUP(B12,'[8]List4'!$K$3:$O$57,3)</f>
        <v>ZŠ Kosova Hora</v>
      </c>
      <c r="E12" s="2">
        <f>VLOOKUP(B12,'[8]List4'!$K$3:$O$57,5)+VLOOKUP(B12,'[8]List8'!$K$3:$R$57,8)+VLOOKUP(B12,'[8]List12'!$K$3:$R$57,8)+VLOOKUP(B12,'[8]List16'!$K$3:$R$57,7)</f>
        <v>47</v>
      </c>
      <c r="F12" s="2"/>
      <c r="H12" s="2">
        <v>9</v>
      </c>
      <c r="I12" s="2">
        <v>102</v>
      </c>
      <c r="J12" t="str">
        <f>VLOOKUP(I12,'[8]List5'!$K$3:$O$57,2)</f>
        <v>Havel Pavel</v>
      </c>
      <c r="K12" t="str">
        <f>VLOOKUP(I12,'[8]List5'!$K$3:$O$57,3)</f>
        <v>ZŠ Petrovice</v>
      </c>
      <c r="L12" s="2">
        <f>VLOOKUP(I12,'[8]List5'!$K$3:$O$57,5)+VLOOKUP(I12,'[8]List9'!$K$3:$R$57,8)+VLOOKUP(I12,'[8]List13'!$K$3:$R$57,8)+VLOOKUP(I12,'[8]List17'!$K$3:$R$57,7)</f>
        <v>55</v>
      </c>
    </row>
    <row r="13" spans="1:12" ht="12.75">
      <c r="A13" s="2">
        <v>10</v>
      </c>
      <c r="B13" s="2">
        <v>5</v>
      </c>
      <c r="C13" t="str">
        <f>VLOOKUP(B13,'[8]List4'!$K$3:$O$57,2)</f>
        <v>Králíčková Kateřina</v>
      </c>
      <c r="D13" t="str">
        <f>VLOOKUP(B13,'[8]List4'!$K$3:$O$57,3)</f>
        <v>ZŠ Kamýk Nad Vltavou</v>
      </c>
      <c r="E13" s="2">
        <f>VLOOKUP(B13,'[8]List4'!$K$3:$O$57,5)+VLOOKUP(B13,'[8]List8'!$K$3:$R$57,8)+VLOOKUP(B13,'[8]List12'!$K$3:$R$57,8)+VLOOKUP(B13,'[8]List16'!$K$3:$R$57,7)</f>
        <v>42</v>
      </c>
      <c r="F13" s="2"/>
      <c r="H13" s="2">
        <v>10</v>
      </c>
      <c r="I13" s="2">
        <v>101</v>
      </c>
      <c r="J13" t="str">
        <f>VLOOKUP(I13,'[8]List5'!$K$3:$O$57,2)</f>
        <v>Fořt Dominik</v>
      </c>
      <c r="K13" t="str">
        <f>VLOOKUP(I13,'[8]List5'!$K$3:$O$57,3)</f>
        <v>ZŠ Petrovice</v>
      </c>
      <c r="L13" s="2">
        <f>VLOOKUP(I13,'[8]List5'!$K$3:$O$57,5)+VLOOKUP(I13,'[8]List9'!$K$3:$R$57,8)+VLOOKUP(I13,'[8]List13'!$K$3:$R$57,8)+VLOOKUP(I13,'[8]List17'!$K$3:$R$57,7)</f>
        <v>54</v>
      </c>
    </row>
    <row r="14" spans="1:12" ht="12.75">
      <c r="A14" s="2">
        <v>11</v>
      </c>
      <c r="B14" s="2">
        <v>3</v>
      </c>
      <c r="C14" t="str">
        <f>VLOOKUP(B14,'[8]List4'!$K$3:$O$57,2)</f>
        <v>Kotašková Natálie</v>
      </c>
      <c r="D14" t="str">
        <f>VLOOKUP(B14,'[8]List4'!$K$3:$O$57,3)</f>
        <v>ZŠ Petrovice</v>
      </c>
      <c r="E14" s="2">
        <f>VLOOKUP(B14,'[8]List4'!$K$3:$O$57,5)+VLOOKUP(B14,'[8]List8'!$K$3:$R$57,8)+VLOOKUP(B14,'[8]List12'!$K$3:$R$57,8)+VLOOKUP(B14,'[8]List16'!$K$3:$R$57,7)</f>
        <v>40</v>
      </c>
      <c r="F14" s="2"/>
      <c r="H14" s="2">
        <v>11</v>
      </c>
      <c r="I14" s="2">
        <v>106</v>
      </c>
      <c r="J14" t="str">
        <f>VLOOKUP(I14,'[8]List5'!$K$3:$O$57,2)</f>
        <v>Vtípil Adam</v>
      </c>
      <c r="K14" t="str">
        <f>VLOOKUP(I14,'[8]List5'!$K$3:$O$57,3)</f>
        <v>ZŠ Kamýk Nad Vltavou</v>
      </c>
      <c r="L14" s="2">
        <f>VLOOKUP(I14,'[8]List5'!$K$3:$O$57,5)+VLOOKUP(I14,'[8]List9'!$K$3:$R$57,8)+VLOOKUP(I14,'[8]List13'!$K$3:$R$57,8)+VLOOKUP(I14,'[8]List17'!$K$3:$R$57,7)</f>
        <v>51</v>
      </c>
    </row>
    <row r="15" spans="1:12" ht="12.75">
      <c r="A15" s="2">
        <v>12</v>
      </c>
      <c r="B15" s="2">
        <v>7</v>
      </c>
      <c r="C15" t="str">
        <f>VLOOKUP(B15,'[8]List4'!$K$3:$O$57,2)</f>
        <v>Csözová Jitka</v>
      </c>
      <c r="D15" t="str">
        <f>VLOOKUP(B15,'[8]List4'!$K$3:$O$57,3)</f>
        <v>ZŠ Dublovice</v>
      </c>
      <c r="E15" s="2">
        <f>VLOOKUP(B15,'[8]List4'!$K$3:$O$57,5)+VLOOKUP(B15,'[8]List8'!$K$3:$R$57,8)+VLOOKUP(B15,'[8]List12'!$K$3:$R$57,8)+VLOOKUP(B15,'[8]List16'!$K$3:$R$57,7)</f>
        <v>39</v>
      </c>
      <c r="F15" s="2"/>
      <c r="H15" s="2">
        <v>12</v>
      </c>
      <c r="I15" s="2">
        <v>105</v>
      </c>
      <c r="J15" t="str">
        <f>VLOOKUP(I15,'[8]List5'!$K$3:$O$57,2)</f>
        <v>Krajský Jakub</v>
      </c>
      <c r="K15" t="str">
        <f>VLOOKUP(I15,'[8]List5'!$K$3:$O$57,3)</f>
        <v>ZŠ Kamýk Nad Vltavou</v>
      </c>
      <c r="L15" s="2">
        <f>VLOOKUP(I15,'[8]List5'!$K$3:$O$57,5)+VLOOKUP(I15,'[8]List9'!$K$3:$R$57,8)+VLOOKUP(I15,'[8]List13'!$K$3:$R$57,8)+VLOOKUP(I15,'[8]List17'!$K$3:$R$57,7)</f>
        <v>36</v>
      </c>
    </row>
    <row r="16" spans="1:12" ht="12.75">
      <c r="A16" s="2">
        <v>13</v>
      </c>
      <c r="B16" s="2">
        <v>2</v>
      </c>
      <c r="C16" t="str">
        <f>VLOOKUP(B16,'[8]List4'!$K$3:$O$57,2)</f>
        <v>Drábková Darina</v>
      </c>
      <c r="D16" t="str">
        <f>VLOOKUP(B16,'[8]List4'!$K$3:$O$57,3)</f>
        <v>ZŠ Petrovice</v>
      </c>
      <c r="E16" s="2">
        <f>VLOOKUP(B16,'[8]List4'!$K$3:$O$57,5)+VLOOKUP(B16,'[8]List8'!$K$3:$R$57,8)+VLOOKUP(B16,'[8]List12'!$K$3:$R$57,8)+VLOOKUP(B16,'[8]List16'!$K$3:$R$57,7)</f>
        <v>32</v>
      </c>
      <c r="F16" s="2"/>
      <c r="H16" s="2">
        <v>13</v>
      </c>
      <c r="I16" s="2">
        <v>104</v>
      </c>
      <c r="J16" t="str">
        <f>VLOOKUP(I16,'[8]List5'!$K$3:$O$57,2)</f>
        <v>Krátký Petr</v>
      </c>
      <c r="K16" t="str">
        <f>VLOOKUP(I16,'[8]List5'!$K$3:$O$57,3)</f>
        <v>ZŠ Kamýk Nad Vltavou</v>
      </c>
      <c r="L16" s="2">
        <f>VLOOKUP(I16,'[8]List5'!$K$3:$O$57,5)+VLOOKUP(I16,'[8]List9'!$K$3:$R$57,8)+VLOOKUP(I16,'[8]List13'!$K$3:$R$57,8)+VLOOKUP(I16,'[8]List17'!$K$3:$R$57,7)</f>
        <v>31</v>
      </c>
    </row>
    <row r="17" spans="1:12" ht="12.75">
      <c r="A17" s="2">
        <v>14</v>
      </c>
      <c r="B17" s="2">
        <v>6</v>
      </c>
      <c r="C17">
        <f>VLOOKUP(B17,'[8]List4'!$K$3:$O$57,2)</f>
        <v>0</v>
      </c>
      <c r="D17" t="str">
        <f>VLOOKUP(B17,'[8]List4'!$K$3:$O$57,3)</f>
        <v>ZŠ Kamýk Nad Vltavou</v>
      </c>
      <c r="E17" s="2">
        <f>VLOOKUP(B17,'[8]List4'!$K$3:$O$57,5)+VLOOKUP(B17,'[8]List8'!$K$3:$R$57,8)+VLOOKUP(B17,'[8]List12'!$K$3:$R$57,8)+VLOOKUP(B17,'[8]List16'!$K$3:$R$57,7)</f>
        <v>0</v>
      </c>
      <c r="F17" s="2"/>
      <c r="H17" s="2">
        <v>14</v>
      </c>
      <c r="I17" s="2">
        <v>107</v>
      </c>
      <c r="J17" t="str">
        <f>VLOOKUP(I17,'[8]List5'!$K$3:$O$57,2)</f>
        <v>Šofka Adam</v>
      </c>
      <c r="K17" t="str">
        <f>VLOOKUP(I17,'[8]List5'!$K$3:$O$57,3)</f>
        <v>ZŠ Dublovice</v>
      </c>
      <c r="L17" s="2">
        <f>VLOOKUP(I17,'[8]List5'!$K$3:$O$57,5)+VLOOKUP(I17,'[8]List9'!$K$3:$R$57,8)+VLOOKUP(I17,'[8]List13'!$K$3:$R$57,8)+VLOOKUP(I17,'[8]List17'!$K$3:$R$57,7)</f>
        <v>14</v>
      </c>
    </row>
    <row r="18" spans="1:12" ht="12.75">
      <c r="A18" s="2"/>
      <c r="B18" s="2"/>
      <c r="E18" s="2"/>
      <c r="F18" s="2"/>
      <c r="H18" s="2"/>
      <c r="I18" s="2"/>
      <c r="L18" s="2"/>
    </row>
    <row r="19" spans="1:12" ht="12.75">
      <c r="A19" s="2"/>
      <c r="B19" s="2"/>
      <c r="E19" s="2"/>
      <c r="F19" s="2"/>
      <c r="H19" s="2"/>
      <c r="I19" s="2"/>
      <c r="L19" s="2"/>
    </row>
    <row r="20" spans="1:12" ht="12.75">
      <c r="A20" s="2"/>
      <c r="B20" s="2"/>
      <c r="E20" s="2"/>
      <c r="F20" s="2"/>
      <c r="H20" s="2"/>
      <c r="I20" s="2"/>
      <c r="L20" s="2"/>
    </row>
  </sheetData>
  <sheetProtection/>
  <mergeCells count="4">
    <mergeCell ref="A1:E1"/>
    <mergeCell ref="H1:L1"/>
    <mergeCell ref="A2:E2"/>
    <mergeCell ref="H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24.28125" style="0" customWidth="1"/>
    <col min="4" max="4" width="19.8515625" style="0" customWidth="1"/>
    <col min="10" max="10" width="20.7109375" style="0" customWidth="1"/>
    <col min="11" max="11" width="19.28125" style="0" customWidth="1"/>
  </cols>
  <sheetData>
    <row r="1" spans="1:12" ht="18">
      <c r="A1" s="8" t="s">
        <v>26</v>
      </c>
      <c r="B1" s="8"/>
      <c r="C1" s="8"/>
      <c r="D1" s="8"/>
      <c r="E1" s="8"/>
      <c r="F1" s="4"/>
      <c r="G1" s="4"/>
      <c r="H1" s="8" t="s">
        <v>26</v>
      </c>
      <c r="I1" s="8"/>
      <c r="J1" s="8"/>
      <c r="K1" s="8"/>
      <c r="L1" s="8"/>
    </row>
    <row r="2" spans="1:12" ht="15">
      <c r="A2" s="9" t="s">
        <v>20</v>
      </c>
      <c r="B2" s="9"/>
      <c r="C2" s="9"/>
      <c r="D2" s="9"/>
      <c r="E2" s="9"/>
      <c r="F2" s="5"/>
      <c r="H2" s="9" t="s">
        <v>21</v>
      </c>
      <c r="I2" s="9"/>
      <c r="J2" s="9"/>
      <c r="K2" s="9"/>
      <c r="L2" s="9"/>
    </row>
    <row r="3" spans="1:12" ht="15.75">
      <c r="A3" s="1" t="s">
        <v>3</v>
      </c>
      <c r="B3" s="1" t="s">
        <v>22</v>
      </c>
      <c r="C3" s="1" t="s">
        <v>23</v>
      </c>
      <c r="D3" s="1" t="s">
        <v>5</v>
      </c>
      <c r="E3" s="1" t="s">
        <v>6</v>
      </c>
      <c r="F3" s="1"/>
      <c r="H3" s="1" t="s">
        <v>3</v>
      </c>
      <c r="I3" s="1" t="s">
        <v>22</v>
      </c>
      <c r="J3" s="1" t="s">
        <v>23</v>
      </c>
      <c r="K3" s="1" t="s">
        <v>5</v>
      </c>
      <c r="L3" s="1" t="s">
        <v>6</v>
      </c>
    </row>
    <row r="4" spans="1:12" ht="12.75">
      <c r="A4" s="2">
        <v>1</v>
      </c>
      <c r="B4" s="2">
        <v>13</v>
      </c>
      <c r="C4" t="str">
        <f>VLOOKUP(B4,'[9]List4'!$K$3:$O$57,2)</f>
        <v>Cihelková Kateřina</v>
      </c>
      <c r="D4" t="str">
        <f>VLOOKUP(B4,'[9]List4'!$K$3:$O$57,3)</f>
        <v>1.ZŠ Sedlčany</v>
      </c>
      <c r="E4" s="2">
        <f>VLOOKUP(B4,'[9]List4'!$K$3:$O$57,5)+VLOOKUP(B4,'[9]List8'!$K$3:$R$57,8)+VLOOKUP(B4,'[9]List12'!$K$3:$R$57,8)+VLOOKUP(B4,'[9]List16'!$K$3:$R$57,7)</f>
        <v>162</v>
      </c>
      <c r="F4" s="2"/>
      <c r="H4" s="2">
        <v>1</v>
      </c>
      <c r="I4" s="2">
        <v>113</v>
      </c>
      <c r="J4" t="str">
        <f>VLOOKUP(I4,'[9]List5'!$K$3:$O$57,2)</f>
        <v>Petržílka Lukáš</v>
      </c>
      <c r="K4" t="str">
        <f>VLOOKUP(I4,'[9]List5'!$K$3:$O$57,3)</f>
        <v>1.ZŠ Sedlčany</v>
      </c>
      <c r="L4" s="2">
        <f>VLOOKUP(I4,'[9]List5'!$K$3:$O$57,5)+VLOOKUP(I4,'[9]List9'!$K$4:$R$57,8)+VLOOKUP(I4,'[9]List13'!$K$3:$R$57,8)+VLOOKUP(I4,'[9]List17'!$K$3:$R$57,7)</f>
        <v>122</v>
      </c>
    </row>
    <row r="5" spans="1:12" ht="12.75">
      <c r="A5" s="2">
        <v>2</v>
      </c>
      <c r="B5" s="2">
        <v>7</v>
      </c>
      <c r="C5" t="str">
        <f>VLOOKUP(B5,'[9]List4'!$K$3:$O$57,2)</f>
        <v>Slabová Kateřina</v>
      </c>
      <c r="D5" t="str">
        <f>VLOOKUP(B5,'[9]List4'!$K$3:$O$57,3)</f>
        <v>ZS Dublovice</v>
      </c>
      <c r="E5" s="2">
        <f>VLOOKUP(B5,'[9]List4'!$K$3:$O$57,5)+VLOOKUP(B5,'[9]List8'!$K$3:$R$57,8)+VLOOKUP(B5,'[9]List12'!$K$3:$R$57,8)+VLOOKUP(B5,'[9]List16'!$K$3:$R$57,7)</f>
        <v>143</v>
      </c>
      <c r="F5" s="2"/>
      <c r="H5" s="2">
        <v>2</v>
      </c>
      <c r="I5" s="2">
        <v>115</v>
      </c>
      <c r="J5" t="str">
        <f>VLOOKUP(I5,'[9]List5'!$K$3:$O$57,2)</f>
        <v>Jirák Martin</v>
      </c>
      <c r="K5" t="str">
        <f>VLOOKUP(I5,'[9]List5'!$K$3:$O$57,3)</f>
        <v>1.ZŠ Sedlčany</v>
      </c>
      <c r="L5" s="2">
        <f>VLOOKUP(I5,'[9]List5'!$K$3:$O$57,5)+VLOOKUP(I5,'[9]List9'!$K$4:$R$57,8)+VLOOKUP(I5,'[9]List13'!$K$3:$R$57,8)+VLOOKUP(I5,'[9]List17'!$K$3:$R$57,7)</f>
        <v>86</v>
      </c>
    </row>
    <row r="6" spans="1:12" ht="12.75">
      <c r="A6" s="2">
        <v>3</v>
      </c>
      <c r="B6" s="2">
        <v>10</v>
      </c>
      <c r="C6" t="str">
        <f>VLOOKUP(B6,'[9]List4'!$K$3:$O$57,2)</f>
        <v>Zavadilová Tereza</v>
      </c>
      <c r="D6" t="str">
        <f>VLOOKUP(B6,'[9]List4'!$K$3:$O$57,3)</f>
        <v>ZŠ Kosova Hora</v>
      </c>
      <c r="E6" s="2">
        <f>VLOOKUP(B6,'[9]List4'!$K$3:$O$57,5)+VLOOKUP(B6,'[9]List8'!$K$3:$R$57,8)+VLOOKUP(B6,'[9]List12'!$K$3:$R$57,8)+VLOOKUP(B6,'[9]List16'!$K$3:$R$57,7)</f>
        <v>122</v>
      </c>
      <c r="F6" s="2"/>
      <c r="H6" s="2">
        <v>3</v>
      </c>
      <c r="I6" s="2">
        <v>111</v>
      </c>
      <c r="J6" t="str">
        <f>VLOOKUP(I6,'[9]List5'!$K$3:$O$57,2)</f>
        <v>Dudek Josef</v>
      </c>
      <c r="K6" t="str">
        <f>VLOOKUP(I6,'[9]List5'!$K$3:$O$57,3)</f>
        <v>ZŠ Kosova Hora</v>
      </c>
      <c r="L6" s="2">
        <f>VLOOKUP(I6,'[9]List5'!$K$3:$O$57,5)+VLOOKUP(I6,'[9]List9'!$K$4:$R$57,8)+VLOOKUP(I6,'[9]List13'!$K$3:$R$57,8)+VLOOKUP(I6,'[9]List17'!$K$3:$R$57,7)</f>
        <v>84</v>
      </c>
    </row>
    <row r="7" spans="1:12" ht="12.75">
      <c r="A7" s="2">
        <v>4</v>
      </c>
      <c r="B7" s="2">
        <v>12</v>
      </c>
      <c r="C7" t="str">
        <f>VLOOKUP(B7,'[9]List4'!$K$3:$O$57,2)</f>
        <v>Vítková Veronika</v>
      </c>
      <c r="D7" t="str">
        <f>VLOOKUP(B7,'[9]List4'!$K$3:$O$57,3)</f>
        <v>ZŠ Kosova Hora</v>
      </c>
      <c r="E7" s="2">
        <f>VLOOKUP(B7,'[9]List4'!$K$3:$O$57,5)+VLOOKUP(B7,'[9]List8'!$K$3:$R$57,8)+VLOOKUP(B7,'[9]List12'!$K$3:$R$57,8)+VLOOKUP(B7,'[9]List16'!$K$3:$R$57,7)</f>
        <v>118</v>
      </c>
      <c r="F7" s="2"/>
      <c r="H7" s="2">
        <v>4</v>
      </c>
      <c r="I7" s="2">
        <v>107</v>
      </c>
      <c r="J7" t="str">
        <f>VLOOKUP(I7,'[9]List5'!$K$3:$O$57,2)</f>
        <v>Kučera Jan</v>
      </c>
      <c r="K7" t="str">
        <f>VLOOKUP(I7,'[9]List5'!$K$3:$O$57,3)</f>
        <v>ZS Dublovice</v>
      </c>
      <c r="L7" s="2">
        <f>VLOOKUP(I7,'[9]List5'!$K$3:$O$57,5)+VLOOKUP(I7,'[9]List9'!$K$4:$R$57,8)+VLOOKUP(I7,'[9]List13'!$K$3:$R$57,8)+VLOOKUP(I7,'[9]List17'!$K$3:$R$57,7)</f>
        <v>82</v>
      </c>
    </row>
    <row r="8" spans="1:12" ht="12.75">
      <c r="A8" s="2">
        <v>5</v>
      </c>
      <c r="B8" s="2">
        <v>15</v>
      </c>
      <c r="C8" t="str">
        <f>VLOOKUP(B8,'[9]List4'!$K$3:$O$57,2)</f>
        <v>Tulachová Viola</v>
      </c>
      <c r="D8" t="str">
        <f>VLOOKUP(B8,'[9]List4'!$K$3:$O$57,3)</f>
        <v>1.ZŠ Sedlčany</v>
      </c>
      <c r="E8" s="2">
        <f>VLOOKUP(B8,'[9]List4'!$K$3:$O$57,5)+VLOOKUP(B8,'[9]List8'!$K$3:$R$57,8)+VLOOKUP(B8,'[9]List12'!$K$3:$R$57,8)+VLOOKUP(B8,'[9]List16'!$K$3:$R$57,7)</f>
        <v>99</v>
      </c>
      <c r="F8" s="2"/>
      <c r="H8" s="2">
        <v>5</v>
      </c>
      <c r="I8" s="2">
        <v>101</v>
      </c>
      <c r="J8" t="str">
        <f>VLOOKUP(I8,'[9]List5'!$K$3:$O$57,2)</f>
        <v>Doubrava Samuel</v>
      </c>
      <c r="K8" t="str">
        <f>VLOOKUP(I8,'[9]List5'!$K$3:$O$57,3)</f>
        <v>ZŠ Petrovice</v>
      </c>
      <c r="L8" s="2">
        <f>VLOOKUP(I8,'[9]List5'!$K$3:$O$57,5)+VLOOKUP(I8,'[9]List9'!$K$4:$R$57,8)+VLOOKUP(I8,'[9]List13'!$K$3:$R$57,8)+VLOOKUP(I8,'[9]List17'!$K$3:$R$57,7)</f>
        <v>80</v>
      </c>
    </row>
    <row r="9" spans="1:12" ht="12.75">
      <c r="A9" s="2">
        <v>6</v>
      </c>
      <c r="B9" s="2">
        <v>1</v>
      </c>
      <c r="C9" t="str">
        <f>VLOOKUP(B9,'[9]List4'!$K$3:$O$57,2)</f>
        <v>Pišná Jiřina</v>
      </c>
      <c r="D9" t="str">
        <f>VLOOKUP(B9,'[9]List4'!$K$3:$O$57,3)</f>
        <v>ZŠ Petrovice</v>
      </c>
      <c r="E9" s="2">
        <f>VLOOKUP(B9,'[9]List4'!$K$3:$O$57,5)+VLOOKUP(B9,'[9]List8'!$K$3:$R$57,8)+VLOOKUP(B9,'[9]List12'!$K$3:$R$57,8)+VLOOKUP(B9,'[9]List16'!$K$3:$R$57,7)</f>
        <v>95</v>
      </c>
      <c r="F9" s="2"/>
      <c r="H9" s="2">
        <v>6</v>
      </c>
      <c r="I9" s="2">
        <v>108</v>
      </c>
      <c r="J9" t="str">
        <f>VLOOKUP(I9,'[9]List5'!$K$3:$O$57,2)</f>
        <v>Hodouš Daniel</v>
      </c>
      <c r="K9" t="str">
        <f>VLOOKUP(I9,'[9]List5'!$K$3:$O$57,3)</f>
        <v>ZS Dublovice</v>
      </c>
      <c r="L9" s="2">
        <f>VLOOKUP(I9,'[9]List5'!$K$3:$O$57,5)+VLOOKUP(I9,'[9]List9'!$K$4:$R$57,8)+VLOOKUP(I9,'[9]List13'!$K$3:$R$57,8)+VLOOKUP(I9,'[9]List17'!$K$3:$R$57,7)</f>
        <v>72</v>
      </c>
    </row>
    <row r="10" spans="1:12" ht="12.75">
      <c r="A10" s="2">
        <v>7</v>
      </c>
      <c r="B10" s="2">
        <v>11</v>
      </c>
      <c r="C10" t="str">
        <f>VLOOKUP(B10,'[9]List4'!$K$3:$O$57,2)</f>
        <v>Křivská Tereza</v>
      </c>
      <c r="D10" t="str">
        <f>VLOOKUP(B10,'[9]List4'!$K$3:$O$57,3)</f>
        <v>ZŠ Kosova Hora</v>
      </c>
      <c r="E10" s="2">
        <f>VLOOKUP(B10,'[9]List4'!$K$3:$O$57,5)+VLOOKUP(B10,'[9]List8'!$K$3:$R$57,8)+VLOOKUP(B10,'[9]List12'!$K$3:$R$57,8)+VLOOKUP(B10,'[9]List16'!$K$3:$R$57,7)</f>
        <v>81</v>
      </c>
      <c r="F10" s="2"/>
      <c r="H10" s="2">
        <v>7</v>
      </c>
      <c r="I10" s="2">
        <v>103</v>
      </c>
      <c r="J10" t="str">
        <f>VLOOKUP(I10,'[9]List5'!$K$3:$O$57,2)</f>
        <v>Procházka František</v>
      </c>
      <c r="K10" t="str">
        <f>VLOOKUP(I10,'[9]List5'!$K$3:$O$57,3)</f>
        <v>ZŠ Petrovice</v>
      </c>
      <c r="L10" s="2">
        <f>VLOOKUP(I10,'[9]List5'!$K$3:$O$57,5)+VLOOKUP(I10,'[9]List9'!$K$4:$R$57,8)+VLOOKUP(I10,'[9]List13'!$K$3:$R$57,8)+VLOOKUP(I10,'[9]List17'!$K$3:$R$57,7)</f>
        <v>71</v>
      </c>
    </row>
    <row r="11" spans="1:12" ht="12.75">
      <c r="A11" s="2">
        <v>8</v>
      </c>
      <c r="B11" s="2">
        <v>2</v>
      </c>
      <c r="C11" t="str">
        <f>VLOOKUP(B11,'[9]List4'!$K$3:$O$57,2)</f>
        <v>Dvořáková Lucie</v>
      </c>
      <c r="D11" t="str">
        <f>VLOOKUP(B11,'[9]List4'!$K$3:$O$57,3)</f>
        <v>ZŠ Petrovice</v>
      </c>
      <c r="E11" s="2">
        <f>VLOOKUP(B11,'[9]List4'!$K$3:$O$57,5)+VLOOKUP(B11,'[9]List8'!$K$3:$R$57,8)+VLOOKUP(B11,'[9]List12'!$K$3:$R$57,8)+VLOOKUP(B11,'[9]List16'!$K$3:$R$57,7)</f>
        <v>74</v>
      </c>
      <c r="F11" s="2"/>
      <c r="H11" s="2">
        <v>8</v>
      </c>
      <c r="I11" s="2">
        <v>105</v>
      </c>
      <c r="J11" t="str">
        <f>VLOOKUP(I11,'[9]List5'!$K$3:$O$57,2)</f>
        <v>Švagr Vojtěch</v>
      </c>
      <c r="K11" t="str">
        <f>VLOOKUP(I11,'[9]List5'!$K$3:$O$57,3)</f>
        <v>ZŠ Kamýk nad Vltavou</v>
      </c>
      <c r="L11" s="2">
        <f>VLOOKUP(I11,'[9]List5'!$K$3:$O$57,5)+VLOOKUP(I11,'[9]List9'!$K$4:$R$57,8)+VLOOKUP(I11,'[9]List13'!$K$3:$R$57,8)+VLOOKUP(I11,'[9]List17'!$K$3:$R$57,7)</f>
        <v>67</v>
      </c>
    </row>
    <row r="12" spans="1:12" ht="12.75">
      <c r="A12" s="2">
        <v>9</v>
      </c>
      <c r="B12" s="2">
        <v>14</v>
      </c>
      <c r="C12" t="str">
        <f>VLOOKUP(B12,'[9]List4'!$K$3:$O$57,2)</f>
        <v>Balane Katarina</v>
      </c>
      <c r="D12" t="str">
        <f>VLOOKUP(B12,'[9]List4'!$K$3:$O$57,3)</f>
        <v>1.ZŠ Sedlčany</v>
      </c>
      <c r="E12" s="2">
        <f>VLOOKUP(B12,'[9]List4'!$K$3:$O$57,5)+VLOOKUP(B12,'[9]List8'!$K$3:$R$57,8)+VLOOKUP(B12,'[9]List12'!$K$3:$R$57,8)+VLOOKUP(B12,'[9]List16'!$K$3:$R$57,7)</f>
        <v>69</v>
      </c>
      <c r="F12" s="2"/>
      <c r="H12" s="2">
        <v>9</v>
      </c>
      <c r="I12" s="2">
        <v>102</v>
      </c>
      <c r="J12" t="str">
        <f>VLOOKUP(I12,'[9]List5'!$K$3:$O$57,2)</f>
        <v>Lesák Aleš</v>
      </c>
      <c r="K12" t="str">
        <f>VLOOKUP(I12,'[9]List5'!$K$3:$O$57,3)</f>
        <v>ZŠ Petrovice</v>
      </c>
      <c r="L12" s="2">
        <f>VLOOKUP(I12,'[9]List5'!$K$3:$O$57,5)+VLOOKUP(I12,'[9]List9'!$K$4:$R$57,8)+VLOOKUP(I12,'[9]List13'!$K$3:$R$57,8)+VLOOKUP(I12,'[9]List17'!$K$3:$R$57,7)</f>
        <v>67</v>
      </c>
    </row>
    <row r="13" spans="1:12" ht="12.75">
      <c r="A13" s="2">
        <v>10</v>
      </c>
      <c r="B13" s="2">
        <v>5</v>
      </c>
      <c r="C13" t="str">
        <f>VLOOKUP(B13,'[9]List4'!$K$3:$O$57,2)</f>
        <v>Pospíšilová Petra</v>
      </c>
      <c r="D13" t="str">
        <f>VLOOKUP(B13,'[9]List4'!$K$3:$O$57,3)</f>
        <v>ZŠ Kamýk nad Vltavou</v>
      </c>
      <c r="E13" s="2">
        <f>VLOOKUP(B13,'[9]List4'!$K$3:$O$57,5)+VLOOKUP(B13,'[9]List8'!$K$3:$R$57,8)+VLOOKUP(B13,'[9]List12'!$K$3:$R$57,8)+VLOOKUP(B13,'[9]List16'!$K$3:$R$57,7)</f>
        <v>69</v>
      </c>
      <c r="F13" s="2"/>
      <c r="H13" s="2">
        <v>10</v>
      </c>
      <c r="I13" s="2">
        <v>109</v>
      </c>
      <c r="J13" t="str">
        <f>VLOOKUP(I13,'[9]List5'!$K$3:$O$57,2)</f>
        <v>Plaňanský Jan</v>
      </c>
      <c r="K13" t="str">
        <f>VLOOKUP(I13,'[9]List5'!$K$3:$O$57,3)</f>
        <v>ZS Dublovice</v>
      </c>
      <c r="L13" s="2">
        <f>VLOOKUP(I13,'[9]List5'!$K$3:$O$57,5)+VLOOKUP(I13,'[9]List9'!$K$4:$R$57,8)+VLOOKUP(I13,'[9]List13'!$K$3:$R$57,8)+VLOOKUP(I13,'[9]List17'!$K$3:$R$57,7)</f>
        <v>58</v>
      </c>
    </row>
    <row r="14" spans="1:12" ht="12.75">
      <c r="A14" s="2">
        <v>11</v>
      </c>
      <c r="B14" s="2">
        <v>4</v>
      </c>
      <c r="C14" t="str">
        <f>VLOOKUP(B14,'[9]List4'!$K$3:$O$57,2)</f>
        <v>Budíšková Anna</v>
      </c>
      <c r="D14" t="str">
        <f>VLOOKUP(B14,'[9]List4'!$K$3:$O$57,3)</f>
        <v>ZŠ Kamýk nad Vltavou</v>
      </c>
      <c r="E14" s="2">
        <f>VLOOKUP(B14,'[9]List4'!$K$3:$O$57,5)+VLOOKUP(B14,'[9]List8'!$K$3:$R$57,8)+VLOOKUP(B14,'[9]List12'!$K$3:$R$57,8)+VLOOKUP(B14,'[9]List16'!$K$3:$R$57,7)</f>
        <v>59</v>
      </c>
      <c r="F14" s="2"/>
      <c r="H14" s="2">
        <v>11</v>
      </c>
      <c r="I14" s="2">
        <v>104</v>
      </c>
      <c r="J14" t="str">
        <f>VLOOKUP(I14,'[9]List5'!$K$3:$O$57,2)</f>
        <v>Procházka David</v>
      </c>
      <c r="K14" t="str">
        <f>VLOOKUP(I14,'[9]List5'!$K$3:$O$57,3)</f>
        <v>ZŠ Kamýk nad Vltavou</v>
      </c>
      <c r="L14" s="2">
        <f>VLOOKUP(I14,'[9]List5'!$K$3:$O$57,5)+VLOOKUP(I14,'[9]List9'!$K$4:$R$57,8)+VLOOKUP(I14,'[9]List13'!$K$3:$R$57,8)+VLOOKUP(I14,'[9]List17'!$K$3:$R$57,7)</f>
        <v>57</v>
      </c>
    </row>
    <row r="15" spans="1:12" ht="12.75">
      <c r="A15" s="2">
        <v>12</v>
      </c>
      <c r="B15" s="2">
        <v>8</v>
      </c>
      <c r="C15" t="str">
        <f>VLOOKUP(B15,'[9]List4'!$K$3:$O$57,2)</f>
        <v>Fárová Eliška</v>
      </c>
      <c r="D15" t="str">
        <f>VLOOKUP(B15,'[9]List4'!$K$3:$O$57,3)</f>
        <v>ZS Dublovice</v>
      </c>
      <c r="E15" s="2">
        <f>VLOOKUP(B15,'[9]List4'!$K$3:$O$57,5)+VLOOKUP(B15,'[9]List8'!$K$3:$R$57,8)+VLOOKUP(B15,'[9]List12'!$K$3:$R$57,8)+VLOOKUP(B15,'[9]List16'!$K$3:$R$57,7)</f>
        <v>38</v>
      </c>
      <c r="F15" s="2"/>
      <c r="H15" s="2">
        <v>12</v>
      </c>
      <c r="I15" s="2">
        <v>110</v>
      </c>
      <c r="J15" t="str">
        <f>VLOOKUP(I15,'[9]List5'!$K$3:$O$57,2)</f>
        <v>Čihák Adam</v>
      </c>
      <c r="K15" t="str">
        <f>VLOOKUP(I15,'[9]List5'!$K$3:$O$57,3)</f>
        <v>ZŠ Kosova Hora</v>
      </c>
      <c r="L15" s="2">
        <f>VLOOKUP(I15,'[9]List5'!$K$3:$O$57,5)+VLOOKUP(I15,'[9]List9'!$K$4:$R$57,8)+VLOOKUP(I15,'[9]List13'!$K$3:$R$57,8)+VLOOKUP(I15,'[9]List17'!$K$3:$R$57,7)</f>
        <v>57</v>
      </c>
    </row>
    <row r="16" spans="1:12" ht="12.75">
      <c r="A16" s="2">
        <v>13</v>
      </c>
      <c r="B16" s="2">
        <v>17</v>
      </c>
      <c r="C16">
        <f>VLOOKUP(B16,'[9]List4'!$K$3:$O$57,2)</f>
        <v>0</v>
      </c>
      <c r="D16">
        <f>VLOOKUP(B16,'[9]List4'!$K$3:$O$57,3)</f>
        <v>0</v>
      </c>
      <c r="E16" s="2">
        <f>VLOOKUP(B16,'[9]List4'!$K$3:$O$57,5)+VLOOKUP(B16,'[9]List8'!$K$3:$R$57,8)+VLOOKUP(B16,'[9]List12'!$K$3:$R$57,8)+VLOOKUP(B16,'[9]List16'!$K$3:$R$57,7)</f>
        <v>0</v>
      </c>
      <c r="F16" s="2"/>
      <c r="H16" s="2">
        <v>13</v>
      </c>
      <c r="I16" s="2">
        <v>114</v>
      </c>
      <c r="J16" t="str">
        <f>VLOOKUP(I16,'[9]List5'!$K$3:$O$57,2)</f>
        <v>Zítek Jan</v>
      </c>
      <c r="K16" t="str">
        <f>VLOOKUP(I16,'[9]List5'!$K$3:$O$57,3)</f>
        <v>1.ZŠ Sedlčany</v>
      </c>
      <c r="L16" s="2">
        <f>VLOOKUP(I16,'[9]List5'!$K$3:$O$57,5)+VLOOKUP(I16,'[9]List9'!$K$4:$R$57,8)+VLOOKUP(I16,'[9]List13'!$K$3:$R$57,8)+VLOOKUP(I16,'[9]List17'!$K$3:$R$57,7)</f>
        <v>47</v>
      </c>
    </row>
    <row r="17" spans="1:12" ht="12.75">
      <c r="A17" s="2">
        <v>14</v>
      </c>
      <c r="B17" s="2">
        <v>16</v>
      </c>
      <c r="C17">
        <f>VLOOKUP(B17,'[9]List4'!$K$3:$O$57,2)</f>
        <v>0</v>
      </c>
      <c r="D17">
        <f>VLOOKUP(B17,'[9]List4'!$K$3:$O$57,3)</f>
        <v>0</v>
      </c>
      <c r="E17" s="2">
        <f>VLOOKUP(B17,'[9]List4'!$K$3:$O$57,5)+VLOOKUP(B17,'[9]List8'!$K$3:$R$57,8)+VLOOKUP(B17,'[9]List12'!$K$3:$R$57,8)+VLOOKUP(B17,'[9]List16'!$K$3:$R$57,7)</f>
        <v>0</v>
      </c>
      <c r="F17" s="2"/>
      <c r="H17" s="2">
        <v>14</v>
      </c>
      <c r="I17" s="2">
        <v>112</v>
      </c>
      <c r="J17" t="str">
        <f>VLOOKUP(I17,'[9]List5'!$K$3:$O$57,2)</f>
        <v>Sasse Alex</v>
      </c>
      <c r="K17" t="str">
        <f>VLOOKUP(I17,'[9]List5'!$K$3:$O$57,3)</f>
        <v>ZŠ Kosova Hora</v>
      </c>
      <c r="L17" s="2">
        <f>VLOOKUP(I17,'[9]List5'!$K$3:$O$57,5)+VLOOKUP(I17,'[9]List9'!$K$4:$R$57,8)+VLOOKUP(I17,'[9]List13'!$K$3:$R$57,8)+VLOOKUP(I17,'[9]List17'!$K$3:$R$57,7)</f>
        <v>42</v>
      </c>
    </row>
    <row r="18" spans="1:12" ht="12.75">
      <c r="A18" s="2"/>
      <c r="B18" s="2"/>
      <c r="E18" s="2"/>
      <c r="F18" s="2"/>
      <c r="H18" s="2"/>
      <c r="I18" s="2"/>
      <c r="L18" s="2"/>
    </row>
    <row r="19" spans="1:12" ht="12.75">
      <c r="A19" s="2"/>
      <c r="B19" s="2"/>
      <c r="E19" s="2"/>
      <c r="F19" s="2"/>
      <c r="H19" s="2"/>
      <c r="I19" s="2"/>
      <c r="L19" s="2"/>
    </row>
    <row r="20" spans="1:12" ht="12.75">
      <c r="A20" s="2"/>
      <c r="B20" s="2"/>
      <c r="E20" s="2"/>
      <c r="F20" s="2"/>
      <c r="H20" s="2"/>
      <c r="I20" s="2"/>
      <c r="L20" s="2"/>
    </row>
    <row r="21" spans="1:12" ht="12.75">
      <c r="A21" s="2"/>
      <c r="B21" s="2"/>
      <c r="E21" s="2"/>
      <c r="F21" s="2"/>
      <c r="H21" s="2"/>
      <c r="I21" s="2"/>
      <c r="L21" s="2"/>
    </row>
    <row r="22" spans="1:12" ht="12.75">
      <c r="A22" s="2"/>
      <c r="B22" s="2"/>
      <c r="E22" s="2"/>
      <c r="F22" s="2"/>
      <c r="H22" s="2"/>
      <c r="I22" s="2"/>
      <c r="L22" s="2"/>
    </row>
    <row r="23" spans="1:12" ht="12.75">
      <c r="A23" s="2"/>
      <c r="B23" s="2"/>
      <c r="E23" s="2"/>
      <c r="F23" s="2"/>
      <c r="H23" s="2"/>
      <c r="I23" s="2"/>
      <c r="L23" s="2"/>
    </row>
  </sheetData>
  <sheetProtection/>
  <mergeCells count="4">
    <mergeCell ref="A1:E1"/>
    <mergeCell ref="H1:L1"/>
    <mergeCell ref="A2:E2"/>
    <mergeCell ref="H2:L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 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stoupa</dc:creator>
  <cp:keywords/>
  <dc:description/>
  <cp:lastModifiedBy>Petr Stoupa</cp:lastModifiedBy>
  <cp:lastPrinted>2007-06-15T05:31:03Z</cp:lastPrinted>
  <dcterms:created xsi:type="dcterms:W3CDTF">2007-06-15T04:58:18Z</dcterms:created>
  <dcterms:modified xsi:type="dcterms:W3CDTF">2012-06-13T10:42:12Z</dcterms:modified>
  <cp:category/>
  <cp:version/>
  <cp:contentType/>
  <cp:contentStatus/>
</cp:coreProperties>
</file>